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<sst xmlns="http://schemas.openxmlformats.org/spreadsheetml/2006/main" count="1407" uniqueCount="1257">
  <si>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</si>
  <si>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</si>
  <si>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</si>
  <si>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</si>
  <si>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</si>
  <si>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</si>
  <si>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</si>
  <si>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</si>
  <si>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</si>
  <si>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</si>
  <si>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</si>
  <si>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</si>
  <si>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</si>
  <si>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</si>
  <si>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</si>
  <si>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</si>
  <si>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</si>
  <si>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</si>
  <si>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</si>
  <si>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</si>
  <si>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</si>
  <si>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</si>
  <si>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</si>
  <si>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</si>
  <si>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</si>
  <si>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</si>
  <si>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</si>
  <si>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</si>
  <si>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</si>
  <si>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</si>
  <si>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</si>
  <si>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</si>
  <si>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</si>
  <si>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</si>
  <si>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</si>
  <si>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</si>
  <si>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</si>
  <si>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</si>
  <si>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</si>
  <si>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</si>
  <si>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</si>
  <si>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</si>
  <si>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</si>
  <si>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</si>
  <si>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</si>
  <si>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</si>
  <si>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</si>
  <si>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</si>
  <si>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</si>
  <si>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</si>
  <si>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</si>
  <si>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</si>
  <si>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</si>
  <si>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</si>
  <si>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</si>
  <si>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</si>
  <si>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</si>
  <si>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</si>
  <si>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</si>
  <si>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</si>
  <si>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</si>
  <si>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</si>
  <si>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</si>
  <si>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</si>
  <si>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</si>
  <si>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</si>
  <si>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</si>
  <si>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</si>
  <si>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</si>
  <si>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</si>
  <si>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</si>
  <si>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</si>
  <si>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</si>
  <si>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</si>
  <si>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</si>
  <si>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</si>
  <si>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</si>
  <si>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</si>
  <si>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</si>
  <si>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</si>
  <si>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</si>
  <si>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</si>
  <si>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</si>
  <si>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</si>
  <si>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</si>
  <si>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</si>
  <si>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</si>
  <si>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</si>
  <si>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</si>
  <si>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</si>
  <si>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</si>
  <si>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</si>
  <si>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</si>
  <si>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</si>
  <si>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</si>
  <si>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</si>
  <si>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</si>
  <si>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</si>
  <si>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</si>
  <si>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</si>
  <si>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</si>
  <si>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</si>
  <si>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</si>
  <si>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</si>
  <si>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</si>
  <si>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</si>
  <si>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</si>
  <si>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</si>
  <si>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</si>
  <si>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</si>
  <si>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</si>
  <si>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</si>
  <si>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</si>
  <si>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</si>
  <si>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</si>
  <si>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</si>
  <si>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</si>
  <si>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</si>
  <si>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</si>
  <si>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</si>
  <si>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</si>
  <si>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</si>
  <si>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</si>
  <si>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</si>
  <si>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</si>
  <si>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</si>
  <si>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</si>
  <si>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</si>
  <si>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</si>
  <si>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</si>
  <si>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</si>
  <si>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</si>
  <si>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</si>
  <si>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</si>
  <si>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</si>
  <si>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</si>
  <si>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</si>
  <si>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</si>
  <si>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</si>
  <si>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</si>
  <si>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</si>
  <si>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</si>
  <si>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</si>
  <si>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</si>
  <si>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</si>
  <si>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</si>
  <si>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</si>
  <si>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</si>
  <si>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</si>
  <si>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</si>
  <si>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</si>
  <si>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</si>
  <si>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</si>
  <si>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</si>
  <si>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</si>
  <si>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</si>
  <si>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</si>
  <si>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</si>
  <si>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</si>
  <si>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</si>
  <si>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</si>
  <si>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</si>
  <si>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</si>
  <si>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</si>
  <si>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</si>
  <si>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</si>
  <si>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</si>
  <si>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</si>
  <si>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</si>
  <si>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</si>
  <si>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</si>
  <si>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</si>
  <si>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</si>
  <si>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</si>
  <si>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</si>
  <si>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</si>
  <si>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</si>
  <si>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</si>
  <si>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</si>
  <si>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</si>
  <si>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</si>
  <si>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</si>
  <si>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</si>
  <si>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</si>
  <si>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</si>
  <si>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</si>
  <si>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</si>
  <si>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</si>
  <si>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</si>
  <si>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</si>
  <si>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</si>
  <si>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</si>
  <si>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</si>
  <si>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</si>
  <si>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</si>
  <si>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</si>
  <si>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</si>
  <si>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</si>
  <si>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</si>
  <si>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</si>
  <si>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</si>
  <si>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</si>
  <si>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</si>
  <si>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</si>
  <si>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</si>
  <si>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</si>
  <si>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</si>
  <si>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</si>
  <si>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</si>
  <si>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</si>
  <si>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</si>
  <si>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</si>
  <si>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</si>
  <si>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</si>
  <si>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</si>
  <si>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</si>
  <si>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</si>
  <si>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</si>
  <si>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</si>
  <si>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</si>
  <si>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</si>
  <si>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</si>
  <si>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</si>
  <si>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</si>
  <si>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</si>
  <si>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</si>
  <si>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</si>
  <si>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</si>
  <si>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</si>
  <si>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</si>
  <si>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</si>
  <si>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</si>
  <si>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</si>
  <si>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</si>
  <si>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</si>
  <si>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</si>
  <si>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</si>
  <si>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</si>
  <si>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</si>
  <si>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</si>
  <si>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</si>
  <si>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</si>
  <si>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</si>
  <si>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</si>
  <si>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</si>
  <si>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</si>
  <si>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</si>
  <si>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</si>
  <si>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</si>
  <si>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</si>
  <si>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</si>
  <si>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</si>
  <si>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</si>
  <si>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</si>
  <si>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</si>
  <si>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</si>
  <si>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</si>
  <si>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</si>
  <si>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</si>
  <si>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</si>
  <si>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</si>
  <si>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</si>
  <si>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</si>
  <si>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</si>
  <si>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</si>
  <si>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</si>
  <si>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</si>
  <si>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</si>
  <si>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</si>
  <si>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</si>
  <si>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</si>
  <si>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</si>
  <si>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</si>
  <si>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</si>
  <si>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</si>
  <si>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</si>
  <si>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</si>
  <si>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</si>
  <si>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</si>
  <si>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</si>
  <si>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</si>
  <si>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</si>
  <si>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</si>
  <si>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</si>
  <si>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</si>
  <si>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</si>
  <si>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</si>
  <si>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</si>
  <si>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</si>
  <si>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</si>
  <si>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</si>
  <si>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</si>
  <si>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</si>
  <si>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</si>
  <si>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</si>
  <si>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</si>
  <si>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</si>
  <si>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</si>
  <si>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</si>
  <si>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</si>
  <si>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</si>
  <si>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</si>
  <si>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</si>
  <si>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</si>
  <si>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</si>
  <si>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</si>
  <si>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</si>
  <si>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</si>
  <si>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</si>
  <si>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</si>
  <si>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</si>
  <si>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</si>
  <si>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</si>
  <si>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</si>
  <si>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</si>
  <si>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</si>
  <si>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</si>
  <si>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</si>
  <si>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</si>
  <si>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</si>
  <si>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</si>
  <si>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</si>
  <si>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</si>
  <si>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</si>
  <si>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</si>
  <si>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</si>
  <si>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</si>
  <si>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</si>
  <si>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</si>
  <si>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</si>
  <si>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</si>
  <si>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</si>
  <si>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</si>
  <si>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</si>
  <si>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</si>
  <si>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</si>
  <si>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</si>
  <si>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</si>
  <si>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</si>
  <si>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</si>
  <si>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</si>
  <si>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</si>
  <si>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</si>
  <si>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</si>
  <si>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</si>
  <si>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</si>
  <si>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</si>
  <si>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</si>
  <si>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</si>
  <si>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</si>
  <si>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</si>
  <si>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</si>
  <si>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</si>
  <si>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</si>
  <si>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</si>
  <si>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</si>
  <si>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</si>
  <si>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</si>
  <si>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</si>
  <si>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</si>
  <si>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</si>
  <si>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</si>
  <si>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</si>
  <si>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</si>
  <si>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</si>
  <si>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</si>
  <si>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</si>
  <si>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</si>
  <si>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</si>
  <si>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</si>
  <si>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</si>
  <si>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</si>
  <si>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</si>
  <si>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</si>
  <si>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</si>
  <si>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</si>
  <si>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</si>
  <si>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</si>
  <si>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</si>
  <si>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</si>
  <si>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</si>
  <si>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</si>
  <si>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</si>
  <si>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</si>
  <si>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</si>
  <si>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</si>
  <si>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</si>
  <si>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</si>
  <si>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</si>
  <si>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</si>
  <si>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</si>
  <si>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</si>
  <si>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</si>
  <si>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</si>
  <si>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</si>
  <si>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</si>
  <si>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</si>
  <si>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</si>
  <si>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</si>
  <si>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</si>
  <si>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</si>
  <si>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</si>
  <si>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</si>
  <si>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</si>
  <si>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</si>
  <si>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</si>
  <si>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</si>
  <si>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</si>
  <si>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</si>
  <si>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</si>
  <si>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</si>
  <si>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</si>
  <si>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</si>
  <si>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</si>
  <si>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</si>
  <si>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</si>
  <si>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</si>
  <si>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</si>
  <si>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</si>
  <si>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</si>
  <si>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</si>
  <si>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</si>
  <si>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</si>
  <si>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</si>
  <si>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</si>
  <si>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</si>
  <si>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</si>
  <si>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</si>
  <si>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</si>
  <si>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</si>
  <si>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</si>
  <si>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</si>
  <si>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</si>
  <si>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</si>
  <si>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</si>
  <si>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</si>
  <si>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</si>
  <si>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</si>
  <si>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</si>
  <si>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</si>
  <si>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</si>
  <si>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</si>
  <si>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</si>
  <si>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</si>
  <si>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</si>
  <si>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</si>
  <si>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</si>
  <si>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</si>
  <si>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</si>
  <si>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</si>
  <si>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</si>
  <si>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</si>
  <si>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</si>
  <si>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</si>
  <si>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</si>
  <si>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</si>
  <si>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</si>
  <si>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</si>
  <si>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</si>
  <si>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</si>
  <si>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</si>
  <si>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</si>
  <si>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</si>
  <si>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</si>
  <si>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</si>
  <si>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</si>
  <si>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</si>
  <si>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</si>
  <si>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</si>
  <si>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</si>
  <si>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</si>
  <si>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</si>
  <si>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</si>
  <si>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</si>
  <si>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</si>
  <si>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</si>
  <si>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</si>
  <si>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</si>
  <si>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</si>
  <si>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</si>
  <si>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</si>
  <si>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</si>
  <si>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</si>
  <si>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</si>
  <si>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</si>
  <si>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</si>
  <si>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</si>
  <si>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</si>
  <si>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</si>
  <si>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</si>
  <si>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</si>
  <si>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</si>
  <si>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</si>
  <si>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</si>
  <si>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</si>
  <si>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</si>
  <si>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</si>
  <si>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</si>
  <si>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</si>
  <si>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</si>
  <si>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</si>
  <si>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</si>
  <si>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</si>
  <si>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</si>
  <si>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</si>
  <si>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</si>
  <si>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</si>
  <si>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</si>
  <si>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</si>
  <si>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</si>
  <si>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</si>
  <si>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</si>
  <si>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</si>
  <si>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</si>
  <si>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</si>
  <si>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</si>
  <si>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</si>
  <si>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</si>
  <si>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</si>
  <si>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</si>
  <si>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</si>
  <si>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</si>
  <si>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</si>
  <si>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</si>
  <si>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</si>
  <si>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</si>
  <si>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</si>
  <si>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</si>
  <si>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</si>
  <si>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</si>
  <si>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</si>
  <si>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</si>
  <si>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</si>
  <si>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</si>
  <si>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</si>
  <si>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</si>
  <si>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</si>
  <si>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</si>
  <si>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</si>
  <si>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</si>
  <si>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</si>
  <si>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</si>
  <si>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</si>
  <si>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</si>
  <si>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</si>
  <si>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</si>
  <si>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</si>
  <si>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</si>
  <si>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</si>
  <si>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</si>
  <si>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</si>
  <si>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</si>
  <si>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</si>
  <si>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</si>
  <si>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</si>
  <si>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</si>
  <si>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</si>
  <si>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</si>
  <si>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</si>
  <si>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</si>
  <si>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</si>
  <si>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</si>
  <si>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</si>
  <si>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</si>
  <si>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</si>
  <si>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</si>
  <si>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</si>
  <si>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</si>
  <si>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</si>
  <si>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</si>
  <si>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</si>
  <si>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</si>
  <si>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</si>
  <si>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</si>
  <si>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</si>
  <si>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</si>
  <si>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</si>
  <si>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</si>
  <si>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</si>
  <si>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</si>
  <si>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</si>
  <si>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</si>
  <si>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</si>
  <si>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</si>
  <si>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</si>
  <si>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</si>
  <si>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</si>
  <si>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</si>
  <si>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</si>
  <si>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</si>
  <si>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</si>
  <si>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</si>
  <si>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</si>
  <si>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</si>
  <si>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</si>
  <si>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</si>
  <si>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</si>
  <si>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</si>
  <si>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</si>
  <si>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</si>
  <si>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</si>
  <si>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</si>
  <si>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</si>
  <si>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</si>
  <si>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</si>
  <si>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</si>
  <si>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</si>
  <si>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</si>
  <si>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</si>
  <si>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</si>
  <si>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</si>
  <si>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</si>
  <si>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</si>
  <si>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</si>
  <si>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</si>
  <si>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</si>
  <si>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</si>
  <si>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</si>
  <si>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</si>
  <si>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</si>
  <si>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</si>
  <si>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</si>
  <si>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</si>
  <si>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</si>
  <si>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</si>
  <si>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</si>
  <si>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</si>
  <si>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</si>
  <si>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</si>
  <si>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</si>
  <si>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</si>
  <si>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</si>
  <si>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</si>
  <si>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</si>
  <si>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</si>
  <si>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</si>
  <si>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</si>
  <si>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</si>
  <si>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</si>
  <si>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</si>
  <si>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</si>
  <si>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</si>
  <si>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</si>
  <si>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</si>
  <si>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</si>
  <si>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</si>
  <si>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</si>
  <si>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</si>
  <si>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</si>
  <si>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</si>
  <si>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</si>
  <si>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</si>
  <si>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</si>
  <si>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</si>
  <si>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</si>
  <si>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</si>
  <si>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</si>
  <si>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</si>
  <si>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</si>
  <si>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</si>
  <si>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</si>
  <si>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</si>
  <si>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</si>
  <si>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</si>
  <si>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</si>
  <si>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</si>
  <si>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</si>
  <si>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</si>
  <si>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</si>
  <si>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</si>
  <si>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</si>
  <si>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</si>
  <si>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</si>
  <si>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</si>
  <si>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</si>
  <si>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</si>
  <si>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</si>
  <si>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</si>
  <si>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</si>
  <si>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</si>
  <si>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</si>
  <si>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</si>
  <si>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</si>
  <si>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</si>
  <si>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</si>
  <si>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</si>
  <si>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</si>
  <si>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</si>
  <si>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</si>
  <si>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</si>
  <si>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</si>
  <si>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</si>
  <si>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</si>
  <si>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</si>
  <si>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</si>
  <si>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</si>
  <si>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</si>
  <si>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</si>
  <si>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</si>
  <si>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</si>
  <si>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</si>
  <si>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</si>
  <si>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</si>
  <si>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</si>
  <si>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</si>
  <si>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</si>
  <si>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</si>
  <si>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</si>
  <si>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</si>
  <si>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</si>
  <si>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</si>
  <si>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</si>
  <si>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</si>
  <si>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</si>
  <si>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</si>
  <si>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</si>
  <si>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</si>
  <si>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</si>
  <si>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</si>
  <si>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</si>
  <si>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</si>
  <si>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</si>
  <si>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</si>
  <si>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</si>
  <si>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</si>
  <si>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</si>
  <si>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</si>
  <si>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</si>
  <si>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</si>
  <si>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</si>
  <si>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</si>
  <si>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</si>
  <si>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</si>
  <si>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</si>
  <si>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</si>
  <si>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</si>
  <si>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</si>
  <si>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</si>
  <si>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</si>
  <si>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</si>
  <si>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</si>
  <si>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</si>
  <si>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</si>
  <si>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</si>
  <si>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</si>
  <si>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</si>
  <si>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</si>
  <si>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</si>
  <si>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</si>
  <si>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</si>
  <si>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</si>
  <si>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</si>
  <si>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</si>
  <si>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</si>
  <si>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</si>
  <si>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</si>
  <si>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</si>
  <si>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</si>
  <si>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</si>
  <si>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</si>
  <si>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</si>
  <si>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</si>
  <si>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</si>
  <si>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</si>
  <si>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</si>
  <si>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</si>
  <si>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</si>
  <si>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</si>
  <si>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</si>
  <si>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</si>
  <si>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</si>
  <si>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</si>
  <si>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</si>
  <si>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</si>
  <si>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</si>
  <si>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</si>
  <si>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</si>
  <si>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</si>
  <si>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</si>
  <si>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</si>
  <si>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</si>
  <si>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</si>
  <si>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</si>
  <si>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</si>
  <si>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</si>
  <si>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</si>
  <si>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</si>
  <si>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</si>
  <si>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</si>
  <si>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</si>
  <si>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</si>
  <si>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</si>
  <si>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</si>
  <si>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</si>
  <si>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</si>
  <si>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</si>
  <si>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</si>
  <si>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</si>
  <si>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</si>
  <si>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</si>
  <si>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</si>
  <si>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</si>
  <si>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</si>
  <si>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</si>
  <si>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</si>
  <si>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</si>
  <si>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</si>
  <si>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</si>
  <si>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</si>
  <si>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</si>
  <si>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</si>
  <si>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</si>
  <si>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</si>
  <si>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</si>
  <si>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</si>
  <si>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</si>
  <si>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</si>
  <si>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</si>
  <si>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</si>
  <si>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</si>
  <si>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</si>
  <si>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</si>
  <si>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</si>
  <si>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</si>
  <si>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</si>
  <si>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</si>
  <si>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</si>
  <si>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</si>
  <si>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</si>
  <si>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</si>
  <si>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</si>
  <si>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</si>
  <si>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</si>
  <si>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</si>
  <si>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</si>
  <si>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</si>
  <si>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</si>
  <si>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</si>
  <si>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</si>
  <si>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</si>
  <si>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</si>
  <si>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</si>
  <si>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</si>
  <si>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</si>
  <si>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</si>
  <si>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</si>
  <si>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</si>
  <si>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</si>
  <si>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</si>
  <si>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</si>
  <si>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</si>
  <si>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</si>
  <si>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</si>
  <si>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</si>
  <si>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</si>
  <si>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</si>
  <si>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</si>
  <si>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</si>
  <si>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</si>
  <si>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</si>
  <si>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</si>
  <si>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</si>
  <si>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</si>
  <si>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</si>
  <si>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</si>
  <si>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</si>
  <si>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</si>
  <si>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</si>
  <si>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</si>
  <si>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</si>
  <si>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</si>
  <si>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</si>
  <si>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</si>
  <si>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</si>
  <si>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</si>
  <si>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</si>
  <si>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</si>
  <si>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</si>
  <si>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</si>
  <si>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</si>
  <si>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</si>
  <si>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83186</t>
  </si>
  <si>
    <t>KS RENČE</t>
  </si>
  <si>
    <t>84.110</t>
  </si>
  <si>
    <t>TRG 025, 5292 Renče</t>
  </si>
  <si>
    <t>5020590000</t>
  </si>
  <si>
    <t>01.01.2010</t>
  </si>
  <si>
    <t>31.12.2010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</si>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</sst>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 quotePrefix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3" fillId="2" borderId="23" xfId="0" applyFont="1" applyFill="1" applyBorder="1" applyAlignment="1" applyProtection="1">
      <alignment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26" xfId="0" applyNumberFormat="1" applyFont="1" applyFill="1" applyBorder="1" applyAlignment="1" applyProtection="1" quotePrefix="1">
      <alignment horizontal="center" vertical="center"/>
      <protection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 quotePrefix="1">
      <alignment horizontal="center" vertical="center"/>
      <protection/>
    </xf>
    <xf numFmtId="0" fontId="3" fillId="2" borderId="29" xfId="0" applyFont="1" applyFill="1" applyBorder="1" applyAlignment="1" applyProtection="1" quotePrefix="1">
      <alignment horizontal="center"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2" borderId="26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165" fontId="3" fillId="2" borderId="32" xfId="0" applyNumberFormat="1" applyFont="1" applyFill="1" applyBorder="1" applyAlignment="1" applyProtection="1" quotePrefix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3" fontId="1" fillId="0" borderId="1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vertical="center" wrapText="1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0" fontId="3" fillId="2" borderId="35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165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165" fontId="3" fillId="2" borderId="43" xfId="0" applyNumberFormat="1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3" fontId="1" fillId="0" borderId="45" xfId="0" applyNumberFormat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/>
    </xf>
    <xf numFmtId="3" fontId="1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/>
      <protection/>
    </xf>
    <xf numFmtId="0" fontId="0" fillId="2" borderId="48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6" fillId="2" borderId="49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6" fontId="3" fillId="2" borderId="27" xfId="0" applyNumberFormat="1" applyFont="1" applyFill="1" applyBorder="1" applyAlignment="1" applyProtection="1" quotePrefix="1">
      <alignment horizontal="center" vertical="center"/>
      <protection/>
    </xf>
    <xf numFmtId="166" fontId="3" fillId="2" borderId="29" xfId="0" applyNumberFormat="1" applyFont="1" applyFill="1" applyBorder="1" applyAlignment="1" applyProtection="1" quotePrefix="1">
      <alignment horizontal="center" vertical="center"/>
      <protection/>
    </xf>
    <xf numFmtId="165" fontId="3" fillId="2" borderId="48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21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16" applyFont="1" applyFill="1" applyAlignment="1" applyProtection="1">
      <alignment/>
      <protection/>
    </xf>
    <xf numFmtId="0" fontId="0" fillId="0" borderId="0" xfId="19" applyFont="1" applyFill="1" applyAlignment="1" applyProtection="1">
      <alignment/>
      <protection/>
    </xf>
    <xf numFmtId="0" fontId="12" fillId="0" borderId="0" xfId="19" applyFill="1" applyAlignment="1">
      <alignment/>
      <protection/>
    </xf>
    <xf numFmtId="0" fontId="3" fillId="0" borderId="0" xfId="19" applyFont="1" applyFill="1" applyAlignment="1" applyProtection="1">
      <alignment vertical="top"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3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10" xfId="0" applyNumberFormat="1" applyFont="1" applyFill="1" applyBorder="1" applyAlignment="1" applyProtection="1" quotePrefix="1">
      <alignment horizontal="right" vertical="center"/>
      <protection/>
    </xf>
    <xf numFmtId="3" fontId="3" fillId="0" borderId="3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0" fillId="2" borderId="18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35" xfId="0" applyNumberFormat="1" applyFont="1" applyFill="1" applyBorder="1" applyAlignment="1" applyProtection="1" quotePrefix="1">
      <alignment horizontal="right" vertical="center"/>
      <protection/>
    </xf>
    <xf numFmtId="3" fontId="3" fillId="0" borderId="50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19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 vertical="center" wrapText="1"/>
      <protection/>
    </xf>
    <xf numFmtId="0" fontId="3" fillId="2" borderId="51" xfId="0" applyFont="1" applyFill="1" applyBorder="1" applyAlignment="1" applyProtection="1">
      <alignment vertical="center" wrapText="1"/>
      <protection/>
    </xf>
    <xf numFmtId="0" fontId="3" fillId="2" borderId="52" xfId="0" applyFont="1" applyFill="1" applyBorder="1" applyAlignment="1" applyProtection="1">
      <alignment vertical="center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vertical="center" wrapText="1"/>
      <protection/>
    </xf>
    <xf numFmtId="0" fontId="3" fillId="2" borderId="53" xfId="0" applyFont="1" applyFill="1" applyBorder="1" applyAlignment="1" applyProtection="1" quotePrefix="1">
      <alignment horizontal="center" vertical="center"/>
      <protection/>
    </xf>
    <xf numFmtId="0" fontId="6" fillId="2" borderId="54" xfId="0" applyFont="1" applyFill="1" applyBorder="1" applyAlignment="1" applyProtection="1">
      <alignment vertical="center" wrapText="1"/>
      <protection/>
    </xf>
    <xf numFmtId="166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6" xfId="0" applyFont="1" applyFill="1" applyBorder="1" applyAlignment="1" applyProtection="1">
      <alignment vertical="center" wrapText="1"/>
      <protection/>
    </xf>
    <xf numFmtId="3" fontId="1" fillId="0" borderId="57" xfId="0" applyNumberFormat="1" applyFont="1" applyBorder="1" applyAlignment="1">
      <alignment vertical="center"/>
    </xf>
    <xf numFmtId="0" fontId="0" fillId="2" borderId="56" xfId="0" applyFont="1" applyFill="1" applyBorder="1" applyAlignment="1" applyProtection="1">
      <alignment horizontal="center" vertical="center"/>
      <protection/>
    </xf>
    <xf numFmtId="164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49" xfId="0" applyFont="1" applyFill="1" applyBorder="1" applyAlignment="1" applyProtection="1">
      <alignment vertical="center" wrapText="1"/>
      <protection/>
    </xf>
    <xf numFmtId="166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58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2" borderId="59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3" fillId="2" borderId="61" xfId="0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165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63" xfId="0" applyFont="1" applyFill="1" applyBorder="1" applyAlignment="1" applyProtection="1">
      <alignment vertical="center"/>
      <protection/>
    </xf>
    <xf numFmtId="165" fontId="3" fillId="2" borderId="64" xfId="0" applyNumberFormat="1" applyFont="1" applyFill="1" applyBorder="1" applyAlignment="1" applyProtection="1" quotePrefix="1">
      <alignment horizontal="center" vertical="center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6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2" borderId="65" xfId="0" applyFont="1" applyFill="1" applyBorder="1" applyAlignment="1" applyProtection="1">
      <alignment horizontal="center" vertical="center" wrapText="1"/>
      <protection/>
    </xf>
    <xf numFmtId="0" fontId="3" fillId="2" borderId="66" xfId="0" applyFont="1" applyFill="1" applyBorder="1" applyAlignment="1" applyProtection="1" quotePrefix="1">
      <alignment horizontal="center" vertical="center"/>
      <protection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74" xfId="0" applyNumberFormat="1" applyFont="1" applyFill="1" applyBorder="1" applyAlignment="1" applyProtection="1">
      <alignment horizontal="right" vertical="center"/>
      <protection locked="0"/>
    </xf>
    <xf numFmtId="3" fontId="1" fillId="0" borderId="70" xfId="0" applyNumberFormat="1" applyFont="1" applyBorder="1" applyAlignment="1">
      <alignment vertical="center"/>
    </xf>
    <xf numFmtId="0" fontId="3" fillId="2" borderId="64" xfId="0" applyFont="1" applyFill="1" applyBorder="1" applyAlignment="1" applyProtection="1" quotePrefix="1">
      <alignment horizontal="center" vertical="center"/>
      <protection/>
    </xf>
    <xf numFmtId="0" fontId="3" fillId="2" borderId="64" xfId="0" applyFont="1" applyFill="1" applyBorder="1" applyAlignment="1" applyProtection="1">
      <alignment horizontal="center" vertical="center"/>
      <protection/>
    </xf>
    <xf numFmtId="0" fontId="3" fillId="2" borderId="75" xfId="0" applyFont="1" applyFill="1" applyBorder="1" applyAlignment="1" applyProtection="1" quotePrefix="1">
      <alignment horizontal="center" vertical="center"/>
      <protection/>
    </xf>
    <xf numFmtId="0" fontId="0" fillId="2" borderId="74" xfId="16" applyFont="1" applyFill="1" applyBorder="1" applyAlignment="1" applyProtection="1">
      <alignment horizontal="center" vertical="center"/>
      <protection/>
    </xf>
    <xf numFmtId="3" fontId="1" fillId="0" borderId="76" xfId="16" applyNumberFormat="1" applyFont="1" applyFill="1" applyBorder="1" applyAlignment="1" applyProtection="1">
      <alignment vertical="center" wrapText="1"/>
      <protection/>
    </xf>
    <xf numFmtId="3" fontId="1" fillId="0" borderId="77" xfId="16" applyNumberFormat="1" applyFont="1" applyFill="1" applyBorder="1" applyAlignment="1" applyProtection="1">
      <alignment vertical="center" wrapText="1"/>
      <protection/>
    </xf>
    <xf numFmtId="3" fontId="1" fillId="0" borderId="78" xfId="16" applyNumberFormat="1" applyFont="1" applyFill="1" applyBorder="1" applyAlignment="1" applyProtection="1">
      <alignment vertical="center" wrapText="1"/>
      <protection/>
    </xf>
    <xf numFmtId="3" fontId="1" fillId="0" borderId="79" xfId="16" applyNumberFormat="1" applyFont="1" applyFill="1" applyBorder="1" applyAlignment="1" applyProtection="1">
      <alignment vertical="center" wrapText="1"/>
      <protection/>
    </xf>
    <xf numFmtId="3" fontId="1" fillId="0" borderId="80" xfId="16" applyNumberFormat="1" applyFont="1" applyFill="1" applyBorder="1" applyAlignment="1" applyProtection="1">
      <alignment vertical="center" wrapText="1"/>
      <protection/>
    </xf>
    <xf numFmtId="3" fontId="1" fillId="0" borderId="77" xfId="19" applyNumberFormat="1" applyFont="1" applyFill="1" applyBorder="1" applyAlignment="1" applyProtection="1">
      <alignment horizontal="right" vertical="center"/>
      <protection locked="0"/>
    </xf>
    <xf numFmtId="3" fontId="1" fillId="0" borderId="79" xfId="19" applyNumberFormat="1" applyFont="1" applyFill="1" applyBorder="1" applyAlignment="1" applyProtection="1">
      <alignment horizontal="right" vertical="center"/>
      <protection locked="0"/>
    </xf>
    <xf numFmtId="3" fontId="1" fillId="0" borderId="76" xfId="19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0" fontId="0" fillId="2" borderId="36" xfId="19" applyFont="1" applyFill="1" applyBorder="1" applyAlignment="1" applyProtection="1">
      <alignment horizontal="center" vertical="center"/>
      <protection/>
    </xf>
    <xf numFmtId="0" fontId="0" fillId="2" borderId="80" xfId="19" applyFont="1" applyFill="1" applyBorder="1" applyAlignment="1" applyProtection="1">
      <alignment horizontal="center" vertical="center"/>
      <protection/>
    </xf>
    <xf numFmtId="0" fontId="0" fillId="2" borderId="4" xfId="19" applyFont="1" applyFill="1" applyBorder="1" applyAlignment="1" applyProtection="1" quotePrefix="1">
      <alignment horizontal="center" vertical="center"/>
      <protection/>
    </xf>
    <xf numFmtId="0" fontId="0" fillId="2" borderId="48" xfId="19" applyFont="1" applyFill="1" applyBorder="1" applyAlignment="1" applyProtection="1" quotePrefix="1">
      <alignment horizontal="center" vertical="center"/>
      <protection/>
    </xf>
    <xf numFmtId="0" fontId="0" fillId="2" borderId="82" xfId="19" applyFont="1" applyFill="1" applyBorder="1" applyAlignment="1" applyProtection="1" quotePrefix="1">
      <alignment horizontal="center" vertical="center"/>
      <protection/>
    </xf>
    <xf numFmtId="3" fontId="1" fillId="0" borderId="83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83" xfId="0" applyNumberFormat="1" applyFont="1" applyBorder="1" applyAlignment="1">
      <alignment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80" xfId="0" applyFont="1" applyFill="1" applyBorder="1" applyAlignment="1" applyProtection="1">
      <alignment horizontal="center" vertical="center"/>
      <protection/>
    </xf>
    <xf numFmtId="0" fontId="1" fillId="2" borderId="82" xfId="0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165" fontId="3" fillId="2" borderId="81" xfId="0" applyNumberFormat="1" applyFont="1" applyFill="1" applyBorder="1" applyAlignment="1" applyProtection="1" quotePrefix="1">
      <alignment horizontal="center" vertical="center"/>
      <protection/>
    </xf>
    <xf numFmtId="3" fontId="1" fillId="0" borderId="86" xfId="16" applyNumberFormat="1" applyFont="1" applyFill="1" applyBorder="1" applyAlignment="1" applyProtection="1">
      <alignment vertical="center" wrapText="1"/>
      <protection/>
    </xf>
    <xf numFmtId="0" fontId="3" fillId="2" borderId="3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Border="1" applyAlignment="1" applyProtection="1" quotePrefix="1">
      <alignment horizontal="center" vertical="center"/>
      <protection/>
    </xf>
    <xf numFmtId="0" fontId="3" fillId="0" borderId="0" xfId="17" applyFont="1" applyFill="1" applyBorder="1" applyAlignment="1" applyProtection="1">
      <alignment vertical="center" wrapText="1"/>
      <protection/>
    </xf>
    <xf numFmtId="165" fontId="3" fillId="0" borderId="0" xfId="17" applyNumberFormat="1" applyFont="1" applyFill="1" applyBorder="1" applyAlignment="1" applyProtection="1" quotePrefix="1">
      <alignment horizontal="center" vertical="center"/>
      <protection/>
    </xf>
    <xf numFmtId="164" fontId="3" fillId="2" borderId="14" xfId="17" applyNumberFormat="1" applyFont="1" applyFill="1" applyBorder="1" applyAlignment="1" applyProtection="1" quotePrefix="1">
      <alignment horizontal="center" vertical="center"/>
      <protection/>
    </xf>
    <xf numFmtId="0" fontId="3" fillId="2" borderId="14" xfId="17" applyFont="1" applyFill="1" applyBorder="1" applyAlignment="1" applyProtection="1" quotePrefix="1">
      <alignment horizontal="center" vertical="center"/>
      <protection/>
    </xf>
    <xf numFmtId="0" fontId="3" fillId="2" borderId="34" xfId="17" applyFont="1" applyFill="1" applyBorder="1" applyAlignment="1" applyProtection="1" quotePrefix="1">
      <alignment horizontal="center" vertical="center"/>
      <protection/>
    </xf>
    <xf numFmtId="3" fontId="1" fillId="0" borderId="87" xfId="16" applyNumberFormat="1" applyFont="1" applyFill="1" applyBorder="1" applyAlignment="1" applyProtection="1">
      <alignment vertical="center" wrapText="1"/>
      <protection/>
    </xf>
    <xf numFmtId="3" fontId="1" fillId="0" borderId="88" xfId="16" applyNumberFormat="1" applyFont="1" applyFill="1" applyBorder="1" applyAlignment="1" applyProtection="1">
      <alignment vertical="center" wrapText="1"/>
      <protection/>
    </xf>
    <xf numFmtId="3" fontId="1" fillId="0" borderId="89" xfId="16" applyNumberFormat="1" applyFont="1" applyFill="1" applyBorder="1" applyAlignment="1" applyProtection="1">
      <alignment vertical="center" wrapText="1"/>
      <protection/>
    </xf>
    <xf numFmtId="165" fontId="3" fillId="2" borderId="16" xfId="17" applyNumberFormat="1" applyFont="1" applyFill="1" applyBorder="1" applyAlignment="1" applyProtection="1" quotePrefix="1">
      <alignment horizontal="center" vertical="center"/>
      <protection/>
    </xf>
    <xf numFmtId="0" fontId="3" fillId="2" borderId="16" xfId="17" applyFont="1" applyFill="1" applyBorder="1" applyAlignment="1" applyProtection="1">
      <alignment vertical="center" wrapText="1"/>
      <protection/>
    </xf>
    <xf numFmtId="0" fontId="3" fillId="2" borderId="36" xfId="17" applyFont="1" applyFill="1" applyBorder="1" applyAlignment="1" applyProtection="1">
      <alignment vertical="center" wrapText="1"/>
      <protection/>
    </xf>
    <xf numFmtId="165" fontId="3" fillId="2" borderId="36" xfId="17" applyNumberFormat="1" applyFont="1" applyFill="1" applyBorder="1" applyAlignment="1" applyProtection="1" quotePrefix="1">
      <alignment horizontal="center" vertical="center"/>
      <protection/>
    </xf>
    <xf numFmtId="0" fontId="3" fillId="2" borderId="90" xfId="17" applyFont="1" applyFill="1" applyBorder="1" applyAlignment="1" applyProtection="1">
      <alignment vertical="center" wrapText="1"/>
      <protection/>
    </xf>
    <xf numFmtId="165" fontId="3" fillId="2" borderId="90" xfId="17" applyNumberFormat="1" applyFont="1" applyFill="1" applyBorder="1" applyAlignment="1" applyProtection="1" quotePrefix="1">
      <alignment horizontal="center" vertical="center"/>
      <protection/>
    </xf>
    <xf numFmtId="0" fontId="0" fillId="2" borderId="91" xfId="16" applyFont="1" applyFill="1" applyBorder="1" applyAlignment="1" applyProtection="1" quotePrefix="1">
      <alignment horizontal="center" vertical="center"/>
      <protection/>
    </xf>
    <xf numFmtId="0" fontId="0" fillId="2" borderId="92" xfId="16" applyFont="1" applyFill="1" applyBorder="1" applyAlignment="1" applyProtection="1" quotePrefix="1">
      <alignment horizontal="center" vertical="center"/>
      <protection/>
    </xf>
    <xf numFmtId="0" fontId="0" fillId="2" borderId="93" xfId="16" applyFont="1" applyFill="1" applyBorder="1" applyAlignment="1" applyProtection="1" quotePrefix="1">
      <alignment horizontal="center" vertical="center"/>
      <protection/>
    </xf>
    <xf numFmtId="0" fontId="0" fillId="2" borderId="94" xfId="16" applyFont="1" applyFill="1" applyBorder="1" applyAlignment="1" applyProtection="1" quotePrefix="1">
      <alignment horizontal="center" vertical="center"/>
      <protection/>
    </xf>
    <xf numFmtId="0" fontId="3" fillId="2" borderId="63" xfId="17" applyFont="1" applyFill="1" applyBorder="1" applyAlignment="1" applyProtection="1" quotePrefix="1">
      <alignment horizontal="center" vertical="center"/>
      <protection/>
    </xf>
    <xf numFmtId="3" fontId="1" fillId="0" borderId="95" xfId="16" applyNumberFormat="1" applyFont="1" applyFill="1" applyBorder="1" applyAlignment="1" applyProtection="1">
      <alignment vertical="center" wrapText="1"/>
      <protection/>
    </xf>
    <xf numFmtId="165" fontId="3" fillId="2" borderId="32" xfId="17" applyNumberFormat="1" applyFont="1" applyFill="1" applyBorder="1" applyAlignment="1" applyProtection="1" quotePrefix="1">
      <alignment horizontal="center" vertical="center"/>
      <protection/>
    </xf>
    <xf numFmtId="164" fontId="13" fillId="2" borderId="59" xfId="17" applyNumberFormat="1" applyFont="1" applyFill="1" applyBorder="1" applyAlignment="1" applyProtection="1">
      <alignment/>
      <protection/>
    </xf>
    <xf numFmtId="0" fontId="6" fillId="2" borderId="96" xfId="17" applyFont="1" applyFill="1" applyBorder="1" applyAlignment="1" applyProtection="1">
      <alignment vertical="center" wrapText="1"/>
      <protection/>
    </xf>
    <xf numFmtId="165" fontId="3" fillId="2" borderId="96" xfId="17" applyNumberFormat="1" applyFont="1" applyFill="1" applyBorder="1" applyAlignment="1" applyProtection="1" quotePrefix="1">
      <alignment horizontal="center" vertical="center"/>
      <protection/>
    </xf>
    <xf numFmtId="3" fontId="1" fillId="0" borderId="97" xfId="16" applyNumberFormat="1" applyFont="1" applyFill="1" applyBorder="1" applyAlignment="1" applyProtection="1">
      <alignment vertical="center" wrapText="1"/>
      <protection/>
    </xf>
    <xf numFmtId="3" fontId="1" fillId="0" borderId="98" xfId="16" applyNumberFormat="1" applyFont="1" applyFill="1" applyBorder="1" applyAlignment="1" applyProtection="1">
      <alignment vertical="center" wrapText="1"/>
      <protection/>
    </xf>
    <xf numFmtId="0" fontId="3" fillId="2" borderId="61" xfId="17" applyFont="1" applyFill="1" applyBorder="1" applyAlignment="1" applyProtection="1" quotePrefix="1">
      <alignment horizontal="center" vertical="center"/>
      <protection/>
    </xf>
    <xf numFmtId="0" fontId="3" fillId="2" borderId="32" xfId="17" applyFont="1" applyFill="1" applyBorder="1" applyAlignment="1" applyProtection="1">
      <alignment vertical="center" wrapText="1"/>
      <protection/>
    </xf>
    <xf numFmtId="164" fontId="3" fillId="2" borderId="99" xfId="17" applyNumberFormat="1" applyFont="1" applyFill="1" applyBorder="1" applyAlignment="1" applyProtection="1" quotePrefix="1">
      <alignment horizontal="center" vertical="center"/>
      <protection/>
    </xf>
    <xf numFmtId="0" fontId="6" fillId="2" borderId="33" xfId="17" applyFont="1" applyFill="1" applyBorder="1" applyAlignment="1" applyProtection="1">
      <alignment vertical="center" wrapText="1"/>
      <protection/>
    </xf>
    <xf numFmtId="165" fontId="3" fillId="2" borderId="33" xfId="17" applyNumberFormat="1" applyFont="1" applyFill="1" applyBorder="1" applyAlignment="1" applyProtection="1" quotePrefix="1">
      <alignment horizontal="center" vertical="center"/>
      <protection/>
    </xf>
    <xf numFmtId="164" fontId="13" fillId="2" borderId="3" xfId="17" applyNumberFormat="1" applyFont="1" applyFill="1" applyBorder="1" applyAlignment="1" applyProtection="1">
      <alignment/>
      <protection/>
    </xf>
    <xf numFmtId="0" fontId="6" fillId="2" borderId="9" xfId="17" applyFont="1" applyFill="1" applyBorder="1" applyAlignment="1" applyProtection="1">
      <alignment vertical="center" wrapText="1"/>
      <protection/>
    </xf>
    <xf numFmtId="165" fontId="3" fillId="2" borderId="9" xfId="17" applyNumberFormat="1" applyFont="1" applyFill="1" applyBorder="1" applyAlignment="1" applyProtection="1" quotePrefix="1">
      <alignment horizontal="center" vertical="center"/>
      <protection/>
    </xf>
    <xf numFmtId="3" fontId="1" fillId="0" borderId="49" xfId="16" applyNumberFormat="1" applyFont="1" applyFill="1" applyBorder="1" applyAlignment="1" applyProtection="1">
      <alignment vertical="center" wrapText="1"/>
      <protection/>
    </xf>
    <xf numFmtId="3" fontId="1" fillId="0" borderId="100" xfId="16" applyNumberFormat="1" applyFont="1" applyFill="1" applyBorder="1" applyAlignment="1" applyProtection="1">
      <alignment vertical="center" wrapText="1"/>
      <protection/>
    </xf>
    <xf numFmtId="164" fontId="3" fillId="2" borderId="3" xfId="17" applyNumberFormat="1" applyFont="1" applyFill="1" applyBorder="1" applyAlignment="1" applyProtection="1" quotePrefix="1">
      <alignment horizontal="center" vertical="center"/>
      <protection/>
    </xf>
    <xf numFmtId="0" fontId="6" fillId="2" borderId="9" xfId="17" applyFont="1" applyFill="1" applyBorder="1" applyAlignment="1" applyProtection="1">
      <alignment vertical="center" wrapText="1"/>
      <protection/>
    </xf>
    <xf numFmtId="164" fontId="13" fillId="0" borderId="0" xfId="18" applyNumberFormat="1" applyFont="1" applyFill="1" applyBorder="1" applyAlignment="1" applyProtection="1">
      <alignment/>
      <protection/>
    </xf>
    <xf numFmtId="0" fontId="6" fillId="0" borderId="0" xfId="18" applyFont="1" applyFill="1" applyBorder="1" applyAlignment="1" applyProtection="1">
      <alignment vertical="center" wrapText="1"/>
      <protection/>
    </xf>
    <xf numFmtId="165" fontId="3" fillId="0" borderId="0" xfId="18" applyNumberFormat="1" applyFont="1" applyFill="1" applyBorder="1" applyAlignment="1" applyProtection="1" quotePrefix="1">
      <alignment horizontal="center" vertical="center"/>
      <protection/>
    </xf>
    <xf numFmtId="0" fontId="0" fillId="0" borderId="0" xfId="19" applyFont="1" applyFill="1" applyBorder="1" applyAlignment="1" applyProtection="1">
      <alignment/>
      <protection/>
    </xf>
    <xf numFmtId="0" fontId="0" fillId="2" borderId="91" xfId="19" applyFont="1" applyFill="1" applyBorder="1" applyAlignment="1" applyProtection="1" quotePrefix="1">
      <alignment horizontal="center" vertical="center"/>
      <protection/>
    </xf>
    <xf numFmtId="0" fontId="0" fillId="2" borderId="92" xfId="19" applyFont="1" applyFill="1" applyBorder="1" applyAlignment="1" applyProtection="1" quotePrefix="1">
      <alignment horizontal="center" vertical="center"/>
      <protection/>
    </xf>
    <xf numFmtId="0" fontId="0" fillId="2" borderId="94" xfId="19" applyFont="1" applyFill="1" applyBorder="1" applyAlignment="1" applyProtection="1" quotePrefix="1">
      <alignment horizontal="center" vertical="center"/>
      <protection/>
    </xf>
    <xf numFmtId="165" fontId="3" fillId="2" borderId="16" xfId="18" applyNumberFormat="1" applyFont="1" applyFill="1" applyBorder="1" applyAlignment="1" applyProtection="1" quotePrefix="1">
      <alignment horizontal="center" vertical="center"/>
      <protection/>
    </xf>
    <xf numFmtId="3" fontId="1" fillId="0" borderId="16" xfId="19" applyNumberFormat="1" applyFont="1" applyFill="1" applyBorder="1" applyAlignment="1" applyProtection="1">
      <alignment horizontal="right" vertical="center"/>
      <protection locked="0"/>
    </xf>
    <xf numFmtId="0" fontId="3" fillId="2" borderId="16" xfId="18" applyFont="1" applyFill="1" applyBorder="1" applyAlignment="1" applyProtection="1">
      <alignment vertical="center" wrapText="1"/>
      <protection/>
    </xf>
    <xf numFmtId="0" fontId="3" fillId="2" borderId="28" xfId="18" applyFont="1" applyFill="1" applyBorder="1" applyAlignment="1" applyProtection="1" quotePrefix="1">
      <alignment horizontal="center" vertical="center"/>
      <protection/>
    </xf>
    <xf numFmtId="0" fontId="3" fillId="2" borderId="31" xfId="18" applyFont="1" applyFill="1" applyBorder="1" applyAlignment="1" applyProtection="1" quotePrefix="1">
      <alignment horizontal="center" vertical="center"/>
      <protection/>
    </xf>
    <xf numFmtId="0" fontId="3" fillId="2" borderId="32" xfId="18" applyFont="1" applyFill="1" applyBorder="1" applyAlignment="1" applyProtection="1">
      <alignment vertical="center" wrapText="1"/>
      <protection/>
    </xf>
    <xf numFmtId="165" fontId="3" fillId="2" borderId="32" xfId="18" applyNumberFormat="1" applyFont="1" applyFill="1" applyBorder="1" applyAlignment="1" applyProtection="1" quotePrefix="1">
      <alignment horizontal="center" vertical="center"/>
      <protection/>
    </xf>
    <xf numFmtId="3" fontId="1" fillId="0" borderId="32" xfId="19" applyNumberFormat="1" applyFont="1" applyFill="1" applyBorder="1" applyAlignment="1" applyProtection="1">
      <alignment horizontal="right" vertical="center"/>
      <protection locked="0"/>
    </xf>
    <xf numFmtId="164" fontId="3" fillId="2" borderId="101" xfId="18" applyNumberFormat="1" applyFont="1" applyFill="1" applyBorder="1" applyAlignment="1" applyProtection="1" quotePrefix="1">
      <alignment horizontal="center" vertical="center"/>
      <protection/>
    </xf>
    <xf numFmtId="0" fontId="6" fillId="2" borderId="96" xfId="18" applyFont="1" applyFill="1" applyBorder="1" applyAlignment="1" applyProtection="1">
      <alignment vertical="center" wrapText="1"/>
      <protection/>
    </xf>
    <xf numFmtId="165" fontId="3" fillId="2" borderId="96" xfId="18" applyNumberFormat="1" applyFont="1" applyFill="1" applyBorder="1" applyAlignment="1" applyProtection="1" quotePrefix="1">
      <alignment horizontal="center" vertical="center"/>
      <protection/>
    </xf>
    <xf numFmtId="3" fontId="1" fillId="0" borderId="96" xfId="19" applyNumberFormat="1" applyFont="1" applyFill="1" applyBorder="1" applyAlignment="1" applyProtection="1">
      <alignment horizontal="right" vertical="center"/>
      <protection locked="0"/>
    </xf>
    <xf numFmtId="3" fontId="1" fillId="0" borderId="98" xfId="19" applyNumberFormat="1" applyFont="1" applyFill="1" applyBorder="1" applyAlignment="1" applyProtection="1">
      <alignment horizontal="right" vertical="center"/>
      <protection locked="0"/>
    </xf>
    <xf numFmtId="0" fontId="3" fillId="2" borderId="29" xfId="18" applyFont="1" applyFill="1" applyBorder="1" applyAlignment="1" applyProtection="1" quotePrefix="1">
      <alignment horizontal="center" vertical="center"/>
      <protection/>
    </xf>
    <xf numFmtId="0" fontId="3" fillId="2" borderId="19" xfId="18" applyFont="1" applyFill="1" applyBorder="1" applyAlignment="1" applyProtection="1">
      <alignment vertical="center" wrapText="1"/>
      <protection/>
    </xf>
    <xf numFmtId="165" fontId="3" fillId="2" borderId="19" xfId="18" applyNumberFormat="1" applyFont="1" applyFill="1" applyBorder="1" applyAlignment="1" applyProtection="1" quotePrefix="1">
      <alignment horizontal="center" vertical="center"/>
      <protection/>
    </xf>
    <xf numFmtId="3" fontId="1" fillId="0" borderId="19" xfId="19" applyNumberFormat="1" applyFont="1" applyFill="1" applyBorder="1" applyAlignment="1" applyProtection="1">
      <alignment horizontal="right" vertical="center"/>
      <protection locked="0"/>
    </xf>
    <xf numFmtId="3" fontId="1" fillId="0" borderId="83" xfId="19" applyNumberFormat="1" applyFont="1" applyFill="1" applyBorder="1" applyAlignment="1" applyProtection="1">
      <alignment horizontal="right" vertical="center"/>
      <protection locked="0"/>
    </xf>
    <xf numFmtId="164" fontId="3" fillId="2" borderId="55" xfId="18" applyNumberFormat="1" applyFont="1" applyFill="1" applyBorder="1" applyAlignment="1" applyProtection="1" quotePrefix="1">
      <alignment horizontal="center" vertical="center"/>
      <protection/>
    </xf>
    <xf numFmtId="0" fontId="6" fillId="2" borderId="33" xfId="18" applyFont="1" applyFill="1" applyBorder="1" applyAlignment="1" applyProtection="1">
      <alignment vertical="center" wrapText="1"/>
      <protection/>
    </xf>
    <xf numFmtId="165" fontId="3" fillId="2" borderId="33" xfId="18" applyNumberFormat="1" applyFont="1" applyFill="1" applyBorder="1" applyAlignment="1" applyProtection="1" quotePrefix="1">
      <alignment horizontal="center" vertical="center"/>
      <protection/>
    </xf>
    <xf numFmtId="3" fontId="1" fillId="0" borderId="33" xfId="19" applyNumberFormat="1" applyFont="1" applyFill="1" applyBorder="1" applyAlignment="1" applyProtection="1">
      <alignment horizontal="right" vertical="center"/>
      <protection locked="0"/>
    </xf>
    <xf numFmtId="3" fontId="1" fillId="0" borderId="78" xfId="19" applyNumberFormat="1" applyFont="1" applyFill="1" applyBorder="1" applyAlignment="1" applyProtection="1">
      <alignment horizontal="right" vertical="center"/>
      <protection locked="0"/>
    </xf>
    <xf numFmtId="164" fontId="13" fillId="2" borderId="53" xfId="18" applyNumberFormat="1" applyFont="1" applyFill="1" applyBorder="1" applyAlignment="1" applyProtection="1">
      <alignment/>
      <protection/>
    </xf>
    <xf numFmtId="0" fontId="6" fillId="2" borderId="21" xfId="18" applyFont="1" applyFill="1" applyBorder="1" applyAlignment="1" applyProtection="1">
      <alignment vertical="center" wrapText="1"/>
      <protection/>
    </xf>
    <xf numFmtId="165" fontId="3" fillId="2" borderId="21" xfId="18" applyNumberFormat="1" applyFont="1" applyFill="1" applyBorder="1" applyAlignment="1" applyProtection="1" quotePrefix="1">
      <alignment horizontal="center" vertical="center"/>
      <protection/>
    </xf>
    <xf numFmtId="3" fontId="1" fillId="0" borderId="21" xfId="19" applyNumberFormat="1" applyFont="1" applyFill="1" applyBorder="1" applyAlignment="1" applyProtection="1">
      <alignment horizontal="right" vertical="center"/>
      <protection locked="0"/>
    </xf>
    <xf numFmtId="3" fontId="1" fillId="0" borderId="102" xfId="19" applyNumberFormat="1" applyFont="1" applyFill="1" applyBorder="1" applyAlignment="1" applyProtection="1">
      <alignment horizontal="right" vertical="center"/>
      <protection locked="0"/>
    </xf>
    <xf numFmtId="164" fontId="13" fillId="2" borderId="26" xfId="18" applyNumberFormat="1" applyFont="1" applyFill="1" applyBorder="1" applyAlignment="1" applyProtection="1">
      <alignment/>
      <protection/>
    </xf>
    <xf numFmtId="0" fontId="6" fillId="2" borderId="9" xfId="18" applyFont="1" applyFill="1" applyBorder="1" applyAlignment="1" applyProtection="1">
      <alignment vertical="center" wrapText="1"/>
      <protection/>
    </xf>
    <xf numFmtId="165" fontId="3" fillId="2" borderId="9" xfId="18" applyNumberFormat="1" applyFont="1" applyFill="1" applyBorder="1" applyAlignment="1" applyProtection="1" quotePrefix="1">
      <alignment horizontal="center" vertical="center"/>
      <protection/>
    </xf>
    <xf numFmtId="3" fontId="1" fillId="0" borderId="9" xfId="19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0" fontId="0" fillId="2" borderId="10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05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/>
      <protection/>
    </xf>
    <xf numFmtId="0" fontId="3" fillId="2" borderId="107" xfId="0" applyFont="1" applyFill="1" applyBorder="1" applyAlignment="1" applyProtection="1">
      <alignment horizontal="center" vertical="center"/>
      <protection/>
    </xf>
    <xf numFmtId="0" fontId="3" fillId="2" borderId="108" xfId="0" applyFont="1" applyFill="1" applyBorder="1" applyAlignment="1" applyProtection="1">
      <alignment horizontal="center" vertical="center"/>
      <protection/>
    </xf>
    <xf numFmtId="0" fontId="3" fillId="2" borderId="109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99" xfId="16" applyFont="1" applyFill="1" applyBorder="1" applyAlignment="1" applyProtection="1">
      <alignment horizontal="center" vertical="center" wrapText="1"/>
      <protection/>
    </xf>
    <xf numFmtId="0" fontId="0" fillId="2" borderId="103" xfId="16" applyFont="1" applyFill="1" applyBorder="1" applyAlignment="1" applyProtection="1">
      <alignment horizontal="center" vertical="center"/>
      <protection/>
    </xf>
    <xf numFmtId="0" fontId="0" fillId="2" borderId="33" xfId="16" applyFont="1" applyFill="1" applyBorder="1" applyAlignment="1" applyProtection="1">
      <alignment horizontal="center" vertical="center"/>
      <protection/>
    </xf>
    <xf numFmtId="0" fontId="0" fillId="2" borderId="103" xfId="16" applyFont="1" applyFill="1" applyBorder="1" applyAlignment="1" applyProtection="1">
      <alignment horizontal="center" vertical="center" wrapText="1"/>
      <protection/>
    </xf>
    <xf numFmtId="0" fontId="0" fillId="2" borderId="33" xfId="16" applyFont="1" applyFill="1" applyBorder="1" applyAlignment="1" applyProtection="1">
      <alignment horizontal="center" vertical="center" wrapText="1"/>
      <protection/>
    </xf>
    <xf numFmtId="0" fontId="0" fillId="2" borderId="110" xfId="16" applyFont="1" applyFill="1" applyBorder="1" applyAlignment="1" applyProtection="1">
      <alignment horizontal="center" vertical="center"/>
      <protection/>
    </xf>
    <xf numFmtId="0" fontId="0" fillId="2" borderId="111" xfId="16" applyFont="1" applyFill="1" applyBorder="1" applyAlignment="1" applyProtection="1">
      <alignment horizontal="center" vertical="center"/>
      <protection/>
    </xf>
    <xf numFmtId="0" fontId="3" fillId="0" borderId="0" xfId="19" applyFont="1" applyFill="1" applyAlignment="1" applyProtection="1">
      <alignment vertical="top" wrapText="1"/>
      <protection/>
    </xf>
    <xf numFmtId="0" fontId="1" fillId="2" borderId="1" xfId="19" applyFont="1" applyFill="1" applyBorder="1" applyAlignment="1" applyProtection="1">
      <alignment horizontal="center" vertical="center" wrapText="1"/>
      <protection/>
    </xf>
    <xf numFmtId="0" fontId="1" fillId="2" borderId="2" xfId="19" applyFont="1" applyFill="1" applyBorder="1" applyAlignment="1" applyProtection="1">
      <alignment horizontal="center" vertical="center" wrapText="1"/>
      <protection/>
    </xf>
    <xf numFmtId="0" fontId="0" fillId="2" borderId="103" xfId="19" applyFont="1" applyFill="1" applyBorder="1" applyAlignment="1" applyProtection="1">
      <alignment horizontal="center" vertical="center"/>
      <protection/>
    </xf>
    <xf numFmtId="0" fontId="0" fillId="2" borderId="10" xfId="19" applyFont="1" applyFill="1" applyBorder="1" applyAlignment="1" applyProtection="1">
      <alignment horizontal="center" vertical="center"/>
      <protection/>
    </xf>
    <xf numFmtId="0" fontId="0" fillId="2" borderId="103" xfId="19" applyFont="1" applyFill="1" applyBorder="1" applyAlignment="1" applyProtection="1">
      <alignment horizontal="center" vertical="center" wrapText="1"/>
      <protection/>
    </xf>
    <xf numFmtId="0" fontId="0" fillId="2" borderId="110" xfId="19" applyFont="1" applyFill="1" applyBorder="1" applyAlignment="1" applyProtection="1">
      <alignment horizontal="center" vertical="center"/>
      <protection/>
    </xf>
    <xf numFmtId="0" fontId="0" fillId="2" borderId="111" xfId="19" applyFont="1" applyFill="1" applyBorder="1" applyAlignment="1" applyProtection="1">
      <alignment horizontal="center" vertical="center"/>
      <protection/>
    </xf>
    <xf numFmtId="0" fontId="3" fillId="2" borderId="112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center" vertical="center" wrapText="1"/>
      <protection/>
    </xf>
    <xf numFmtId="0" fontId="1" fillId="2" borderId="103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</cellXfs>
  <cellStyles count="14">
    <cellStyle name="Normal" xfId="0"/>
    <cellStyle name="Hyperlink" xfId="15"/>
    <cellStyle name="Navadno_List1" xfId="16"/>
    <cellStyle name="Navadno_RI-Priloga2 - sprememba 2010" xfId="17"/>
    <cellStyle name="Navadno_RI-Priloga2A - sprememba 2010" xfId="18"/>
    <cellStyle name="Navadno_RI-Priloga2A_MOJA" xfId="19"/>
    <cellStyle name="Normal_RI-Priloga2A - sprememba 2007" xfId="20"/>
    <cellStyle name="Normal_tab6" xfId="21"/>
    <cellStyle name="Followed Hyperlink" xfId="22"/>
    <cellStyle name="Percent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678</v>
      </c>
      <c r="D1" s="84" t="s">
        <v>632</v>
      </c>
      <c r="E1" s="112" t="s">
        <v>881</v>
      </c>
      <c r="F1" s="1"/>
    </row>
    <row r="2" spans="1:5" s="4" customFormat="1" ht="15" customHeight="1">
      <c r="A2" s="111" t="s">
        <v>882</v>
      </c>
      <c r="B2" s="86"/>
      <c r="C2" s="86"/>
      <c r="D2" s="86"/>
      <c r="E2" s="86"/>
    </row>
    <row r="3" spans="1:5" s="4" customFormat="1" ht="15" customHeight="1">
      <c r="A3" s="82" t="s">
        <v>679</v>
      </c>
      <c r="D3" s="84" t="s">
        <v>633</v>
      </c>
      <c r="E3" s="112" t="s">
        <v>883</v>
      </c>
    </row>
    <row r="4" spans="1:5" s="4" customFormat="1" ht="15" customHeight="1">
      <c r="A4" s="112" t="s">
        <v>884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634</v>
      </c>
      <c r="E5" s="111" t="s">
        <v>885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8" t="s">
        <v>411</v>
      </c>
      <c r="B8" s="308"/>
      <c r="C8" s="308"/>
      <c r="D8" s="308"/>
      <c r="E8" s="308"/>
      <c r="F8" s="5"/>
    </row>
    <row r="9" spans="1:6" ht="17.25" customHeight="1">
      <c r="A9" s="309" t="str">
        <f>"na dan "&amp;podatki!B1</f>
        <v>na dan 31.12.2010</v>
      </c>
      <c r="B9" s="309"/>
      <c r="C9" s="309"/>
      <c r="D9" s="309"/>
      <c r="E9" s="309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307</v>
      </c>
      <c r="F11" s="5"/>
    </row>
    <row r="12" spans="1:6" ht="13.5" customHeight="1">
      <c r="A12" s="8" t="s">
        <v>412</v>
      </c>
      <c r="B12" s="15"/>
      <c r="C12" s="302" t="s">
        <v>413</v>
      </c>
      <c r="D12" s="304" t="s">
        <v>414</v>
      </c>
      <c r="E12" s="305"/>
      <c r="F12" s="133"/>
    </row>
    <row r="13" spans="1:8" ht="12.75">
      <c r="A13" s="10" t="s">
        <v>415</v>
      </c>
      <c r="B13" s="16" t="s">
        <v>416</v>
      </c>
      <c r="C13" s="310"/>
      <c r="D13" s="306"/>
      <c r="E13" s="307"/>
      <c r="F13" s="133"/>
      <c r="G13" s="9"/>
      <c r="H13" s="9"/>
    </row>
    <row r="14" spans="1:8" ht="12.75">
      <c r="A14" s="10" t="s">
        <v>417</v>
      </c>
      <c r="B14" s="16"/>
      <c r="C14" s="310"/>
      <c r="D14" s="80" t="s">
        <v>418</v>
      </c>
      <c r="E14" s="80" t="s">
        <v>419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770</v>
      </c>
      <c r="C16" s="19">
        <v>1</v>
      </c>
      <c r="D16" s="117">
        <f>podatki!B2</f>
        <v>227713</v>
      </c>
      <c r="E16" s="126">
        <f>podatki!C2</f>
        <v>238101</v>
      </c>
      <c r="F16" s="134"/>
    </row>
    <row r="17" spans="1:8" ht="12.75">
      <c r="A17" s="23" t="s">
        <v>420</v>
      </c>
      <c r="B17" s="24" t="s">
        <v>757</v>
      </c>
      <c r="C17" s="25">
        <v>2</v>
      </c>
      <c r="D17" s="118">
        <f>podatki!B3</f>
        <v>523</v>
      </c>
      <c r="E17" s="127">
        <f>podatki!C3</f>
        <v>523</v>
      </c>
      <c r="F17" s="133"/>
      <c r="G17" s="7"/>
      <c r="H17" s="7"/>
    </row>
    <row r="18" spans="1:8" ht="12.75">
      <c r="A18" s="26" t="s">
        <v>421</v>
      </c>
      <c r="B18" s="27" t="s">
        <v>758</v>
      </c>
      <c r="C18" s="28">
        <v>3</v>
      </c>
      <c r="D18" s="119">
        <f>podatki!B4</f>
        <v>485</v>
      </c>
      <c r="E18" s="128">
        <f>podatki!C4</f>
        <v>465</v>
      </c>
      <c r="F18" s="133"/>
      <c r="G18" s="7"/>
      <c r="H18" s="7"/>
    </row>
    <row r="19" spans="1:8" ht="12.75">
      <c r="A19" s="26" t="s">
        <v>422</v>
      </c>
      <c r="B19" s="27" t="s">
        <v>423</v>
      </c>
      <c r="C19" s="28">
        <v>4</v>
      </c>
      <c r="D19" s="119">
        <f>podatki!B5</f>
        <v>312415</v>
      </c>
      <c r="E19" s="128">
        <f>podatki!C5</f>
        <v>312415</v>
      </c>
      <c r="F19" s="133"/>
      <c r="G19" s="7"/>
      <c r="H19" s="7"/>
    </row>
    <row r="20" spans="1:8" ht="12.75">
      <c r="A20" s="26" t="s">
        <v>424</v>
      </c>
      <c r="B20" s="27" t="s">
        <v>425</v>
      </c>
      <c r="C20" s="28">
        <v>5</v>
      </c>
      <c r="D20" s="119">
        <f>podatki!B6</f>
        <v>87316</v>
      </c>
      <c r="E20" s="128">
        <f>podatki!C6</f>
        <v>78521</v>
      </c>
      <c r="F20" s="133"/>
      <c r="G20" s="7"/>
      <c r="H20" s="7"/>
    </row>
    <row r="21" spans="1:8" ht="12.75">
      <c r="A21" s="26" t="s">
        <v>426</v>
      </c>
      <c r="B21" s="27" t="s">
        <v>427</v>
      </c>
      <c r="C21" s="28">
        <v>6</v>
      </c>
      <c r="D21" s="119">
        <f>podatki!B7</f>
        <v>23796</v>
      </c>
      <c r="E21" s="128">
        <f>podatki!C7</f>
        <v>23796</v>
      </c>
      <c r="F21" s="133"/>
      <c r="G21" s="7"/>
      <c r="H21" s="7"/>
    </row>
    <row r="22" spans="1:8" ht="12.75">
      <c r="A22" s="26" t="s">
        <v>428</v>
      </c>
      <c r="B22" s="27" t="s">
        <v>429</v>
      </c>
      <c r="C22" s="28">
        <v>7</v>
      </c>
      <c r="D22" s="119">
        <f>podatki!B8</f>
        <v>21220</v>
      </c>
      <c r="E22" s="128">
        <f>podatki!C8</f>
        <v>19647</v>
      </c>
      <c r="F22" s="133"/>
      <c r="G22" s="7"/>
      <c r="H22" s="7"/>
    </row>
    <row r="23" spans="1:8" ht="12.75">
      <c r="A23" s="26" t="s">
        <v>430</v>
      </c>
      <c r="B23" s="27" t="s">
        <v>759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431</v>
      </c>
      <c r="B24" s="27" t="s">
        <v>432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433</v>
      </c>
      <c r="B25" s="27" t="s">
        <v>434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435</v>
      </c>
      <c r="B26" s="30" t="s">
        <v>436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771</v>
      </c>
      <c r="C27" s="19">
        <v>12</v>
      </c>
      <c r="D27" s="121">
        <f>podatki!B13</f>
        <v>78386</v>
      </c>
      <c r="E27" s="130">
        <f>podatki!C13</f>
        <v>78397</v>
      </c>
      <c r="F27" s="133"/>
      <c r="G27" s="7"/>
      <c r="H27" s="7"/>
    </row>
    <row r="28" spans="1:8" ht="12.75">
      <c r="A28" s="23" t="s">
        <v>437</v>
      </c>
      <c r="B28" s="24" t="s">
        <v>773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438</v>
      </c>
      <c r="B29" s="27" t="s">
        <v>520</v>
      </c>
      <c r="C29" s="28">
        <v>14</v>
      </c>
      <c r="D29" s="119">
        <f>podatki!B15</f>
        <v>56626</v>
      </c>
      <c r="E29" s="128">
        <f>podatki!C15</f>
        <v>66192</v>
      </c>
      <c r="F29" s="133"/>
      <c r="G29" s="7"/>
      <c r="H29" s="7"/>
    </row>
    <row r="30" spans="1:8" ht="12.75">
      <c r="A30" s="26" t="s">
        <v>439</v>
      </c>
      <c r="B30" s="27" t="s">
        <v>440</v>
      </c>
      <c r="C30" s="28">
        <v>15</v>
      </c>
      <c r="D30" s="119">
        <f>podatki!B16</f>
        <v>1205</v>
      </c>
      <c r="E30" s="128">
        <f>podatki!C16</f>
        <v>965</v>
      </c>
      <c r="F30" s="133"/>
      <c r="G30" s="7"/>
      <c r="H30" s="7"/>
    </row>
    <row r="31" spans="1:8" ht="12.75">
      <c r="A31" s="26" t="s">
        <v>441</v>
      </c>
      <c r="B31" s="27" t="s">
        <v>442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443</v>
      </c>
      <c r="B32" s="27" t="s">
        <v>444</v>
      </c>
      <c r="C32" s="28">
        <v>17</v>
      </c>
      <c r="D32" s="119">
        <f>podatki!B18</f>
        <v>6</v>
      </c>
      <c r="E32" s="128">
        <f>podatki!C18</f>
        <v>2</v>
      </c>
      <c r="F32" s="133"/>
      <c r="G32" s="7"/>
      <c r="H32" s="7"/>
    </row>
    <row r="33" spans="1:8" ht="12.75">
      <c r="A33" s="26" t="s">
        <v>445</v>
      </c>
      <c r="B33" s="27" t="s">
        <v>446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447</v>
      </c>
      <c r="B34" s="27" t="s">
        <v>448</v>
      </c>
      <c r="C34" s="28">
        <v>19</v>
      </c>
      <c r="D34" s="119">
        <f>podatki!B20</f>
        <v>7</v>
      </c>
      <c r="E34" s="128">
        <f>podatki!C20</f>
        <v>20</v>
      </c>
      <c r="F34" s="133"/>
      <c r="G34" s="7"/>
      <c r="H34" s="7"/>
    </row>
    <row r="35" spans="1:8" ht="12.75">
      <c r="A35" s="26" t="s">
        <v>449</v>
      </c>
      <c r="B35" s="27" t="s">
        <v>450</v>
      </c>
      <c r="C35" s="28">
        <v>20</v>
      </c>
      <c r="D35" s="119">
        <f>podatki!B21</f>
        <v>0</v>
      </c>
      <c r="E35" s="128">
        <f>podatki!C21</f>
        <v>195</v>
      </c>
      <c r="F35" s="133"/>
      <c r="G35" s="7"/>
      <c r="H35" s="7"/>
    </row>
    <row r="36" spans="1:8" ht="12.75">
      <c r="A36" s="26" t="s">
        <v>451</v>
      </c>
      <c r="B36" s="27" t="s">
        <v>452</v>
      </c>
      <c r="C36" s="28">
        <v>21</v>
      </c>
      <c r="D36" s="119">
        <f>podatki!B22</f>
        <v>20542</v>
      </c>
      <c r="E36" s="128">
        <f>podatki!C22</f>
        <v>11023</v>
      </c>
      <c r="F36" s="133"/>
      <c r="G36" s="7"/>
      <c r="H36" s="7"/>
    </row>
    <row r="37" spans="1:8" ht="12.75">
      <c r="A37" s="29" t="s">
        <v>453</v>
      </c>
      <c r="B37" s="30" t="s">
        <v>454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255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455</v>
      </c>
      <c r="B39" s="24" t="s">
        <v>521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456</v>
      </c>
      <c r="B40" s="27" t="s">
        <v>522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457</v>
      </c>
      <c r="B41" s="27" t="s">
        <v>458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459</v>
      </c>
      <c r="B42" s="27" t="s">
        <v>460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461</v>
      </c>
      <c r="B43" s="27" t="s">
        <v>462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463</v>
      </c>
      <c r="B44" s="27" t="s">
        <v>464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465</v>
      </c>
      <c r="B45" s="92" t="s">
        <v>256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257</v>
      </c>
      <c r="B46" s="30" t="s">
        <v>635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258</v>
      </c>
      <c r="C47" s="19">
        <v>32</v>
      </c>
      <c r="D47" s="121">
        <f>podatki!B33</f>
        <v>306099</v>
      </c>
      <c r="E47" s="130">
        <f>podatki!C33</f>
        <v>316498</v>
      </c>
      <c r="F47" s="133"/>
      <c r="G47" s="7"/>
      <c r="H47" s="7"/>
    </row>
    <row r="48" spans="1:8" ht="12.75">
      <c r="A48" s="12" t="s">
        <v>466</v>
      </c>
      <c r="B48" s="17" t="s">
        <v>467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259</v>
      </c>
      <c r="C49" s="19">
        <v>34</v>
      </c>
      <c r="D49" s="117">
        <f>podatki!B35</f>
        <v>21809</v>
      </c>
      <c r="E49" s="126">
        <f>podatki!C35</f>
        <v>12255</v>
      </c>
      <c r="F49" s="134"/>
    </row>
    <row r="50" spans="1:8" ht="12.75">
      <c r="A50" s="23" t="s">
        <v>468</v>
      </c>
      <c r="B50" s="24" t="s">
        <v>469</v>
      </c>
      <c r="C50" s="25">
        <v>35</v>
      </c>
      <c r="D50" s="118">
        <f>podatki!B36</f>
        <v>50</v>
      </c>
      <c r="E50" s="127">
        <f>podatki!C36</f>
        <v>50</v>
      </c>
      <c r="F50" s="133"/>
      <c r="G50" s="7"/>
      <c r="H50" s="7"/>
    </row>
    <row r="51" spans="1:8" ht="12.75">
      <c r="A51" s="26" t="s">
        <v>470</v>
      </c>
      <c r="B51" s="27" t="s">
        <v>471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472</v>
      </c>
      <c r="B52" s="27" t="s">
        <v>473</v>
      </c>
      <c r="C52" s="28">
        <v>37</v>
      </c>
      <c r="D52" s="119">
        <f>podatki!B38</f>
        <v>20534</v>
      </c>
      <c r="E52" s="128">
        <f>podatki!C38</f>
        <v>8990</v>
      </c>
      <c r="F52" s="133"/>
      <c r="G52" s="7"/>
      <c r="H52" s="7"/>
    </row>
    <row r="53" spans="1:8" ht="12.75">
      <c r="A53" s="26" t="s">
        <v>474</v>
      </c>
      <c r="B53" s="27" t="s">
        <v>475</v>
      </c>
      <c r="C53" s="28">
        <v>38</v>
      </c>
      <c r="D53" s="119">
        <f>podatki!B39</f>
        <v>0</v>
      </c>
      <c r="E53" s="128">
        <f>podatki!C39</f>
        <v>2028</v>
      </c>
      <c r="F53" s="133"/>
      <c r="G53" s="7"/>
      <c r="H53" s="7"/>
    </row>
    <row r="54" spans="1:8" ht="12.75">
      <c r="A54" s="26" t="s">
        <v>476</v>
      </c>
      <c r="B54" s="27" t="s">
        <v>477</v>
      </c>
      <c r="C54" s="28">
        <v>39</v>
      </c>
      <c r="D54" s="119">
        <f>podatki!B40</f>
        <v>7</v>
      </c>
      <c r="E54" s="128">
        <f>podatki!C40</f>
        <v>5</v>
      </c>
      <c r="F54" s="133"/>
      <c r="G54" s="7"/>
      <c r="H54" s="7"/>
    </row>
    <row r="55" spans="1:8" ht="12.75">
      <c r="A55" s="26" t="s">
        <v>478</v>
      </c>
      <c r="B55" s="27" t="s">
        <v>260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479</v>
      </c>
      <c r="B56" s="27" t="s">
        <v>480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481</v>
      </c>
      <c r="B57" s="27" t="s">
        <v>482</v>
      </c>
      <c r="C57" s="28">
        <v>42</v>
      </c>
      <c r="D57" s="119">
        <f>podatki!B43</f>
        <v>1218</v>
      </c>
      <c r="E57" s="128">
        <f>podatki!C43</f>
        <v>1182</v>
      </c>
      <c r="F57" s="133"/>
      <c r="G57" s="7"/>
      <c r="H57" s="7"/>
    </row>
    <row r="58" spans="1:8" ht="12.75">
      <c r="A58" s="29" t="s">
        <v>483</v>
      </c>
      <c r="B58" s="30" t="s">
        <v>484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261</v>
      </c>
      <c r="C59" s="19">
        <v>44</v>
      </c>
      <c r="D59" s="121">
        <f>podatki!B45</f>
        <v>284290</v>
      </c>
      <c r="E59" s="130">
        <f>podatki!C45</f>
        <v>304243</v>
      </c>
      <c r="F59" s="133"/>
      <c r="G59" s="7"/>
      <c r="H59" s="7"/>
    </row>
    <row r="60" spans="1:8" ht="12.75">
      <c r="A60" s="23" t="s">
        <v>485</v>
      </c>
      <c r="B60" s="24" t="s">
        <v>486</v>
      </c>
      <c r="C60" s="25">
        <v>45</v>
      </c>
      <c r="D60" s="118">
        <f>podatki!B46</f>
        <v>284290</v>
      </c>
      <c r="E60" s="127">
        <f>podatki!C46</f>
        <v>304243</v>
      </c>
      <c r="F60" s="133"/>
      <c r="G60" s="7"/>
      <c r="H60" s="7"/>
    </row>
    <row r="61" spans="1:8" ht="12.75">
      <c r="A61" s="26" t="s">
        <v>487</v>
      </c>
      <c r="B61" s="27" t="s">
        <v>488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489</v>
      </c>
      <c r="B62" s="27" t="s">
        <v>760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490</v>
      </c>
      <c r="B63" s="27" t="s">
        <v>491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523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761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262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524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525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263</v>
      </c>
      <c r="B69" s="27" t="s">
        <v>526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492</v>
      </c>
      <c r="B70" s="27" t="s">
        <v>527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264</v>
      </c>
      <c r="B71" s="63" t="s">
        <v>762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265</v>
      </c>
      <c r="B72" s="63" t="s">
        <v>528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266</v>
      </c>
      <c r="B73" s="63" t="s">
        <v>524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267</v>
      </c>
      <c r="B74" s="64" t="s">
        <v>525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268</v>
      </c>
      <c r="C75" s="19">
        <v>60</v>
      </c>
      <c r="D75" s="117">
        <f>podatki!B61</f>
        <v>306099</v>
      </c>
      <c r="E75" s="126">
        <f>podatki!C61</f>
        <v>316498</v>
      </c>
      <c r="F75" s="135"/>
      <c r="G75" s="7"/>
      <c r="H75" s="7"/>
    </row>
    <row r="76" spans="1:8" ht="13.5" thickBot="1">
      <c r="A76" s="13" t="s">
        <v>466</v>
      </c>
      <c r="B76" s="18" t="s">
        <v>493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3" t="s">
        <v>285</v>
      </c>
      <c r="B78" s="303"/>
      <c r="C78" s="303"/>
      <c r="D78" s="303"/>
      <c r="E78" s="303"/>
    </row>
    <row r="79" spans="1:5" ht="30.75" customHeight="1">
      <c r="A79" s="303" t="s">
        <v>328</v>
      </c>
      <c r="B79" s="303"/>
      <c r="C79" s="303"/>
      <c r="D79" s="303"/>
      <c r="E79" s="303"/>
    </row>
  </sheetData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678</v>
      </c>
      <c r="G1" s="84" t="s">
        <v>632</v>
      </c>
      <c r="H1" s="112" t="s">
        <v>881</v>
      </c>
    </row>
    <row r="2" spans="1:8" s="4" customFormat="1" ht="15" customHeight="1">
      <c r="A2" s="111" t="s">
        <v>882</v>
      </c>
      <c r="B2" s="86"/>
      <c r="C2" s="86"/>
      <c r="G2" s="86"/>
      <c r="H2" s="86"/>
    </row>
    <row r="3" spans="1:8" s="4" customFormat="1" ht="15" customHeight="1">
      <c r="A3" s="82" t="s">
        <v>679</v>
      </c>
      <c r="G3" s="84" t="s">
        <v>633</v>
      </c>
      <c r="H3" s="112" t="s">
        <v>883</v>
      </c>
    </row>
    <row r="4" spans="1:8" s="4" customFormat="1" ht="15" customHeight="1">
      <c r="A4" s="112" t="s">
        <v>884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634</v>
      </c>
      <c r="H5" s="111" t="s">
        <v>885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326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307</v>
      </c>
    </row>
    <row r="11" spans="1:12" s="67" customFormat="1" ht="21" customHeight="1">
      <c r="A11" s="318" t="s">
        <v>532</v>
      </c>
      <c r="B11" s="320" t="s">
        <v>413</v>
      </c>
      <c r="C11" s="315" t="s">
        <v>533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534</v>
      </c>
      <c r="D12" s="72" t="s">
        <v>535</v>
      </c>
      <c r="E12" s="72" t="s">
        <v>536</v>
      </c>
      <c r="F12" s="72" t="s">
        <v>537</v>
      </c>
      <c r="G12" s="72" t="s">
        <v>538</v>
      </c>
      <c r="H12" s="72" t="s">
        <v>539</v>
      </c>
      <c r="I12" s="72" t="s">
        <v>540</v>
      </c>
      <c r="J12" s="72" t="s">
        <v>541</v>
      </c>
      <c r="K12" s="72" t="s">
        <v>542</v>
      </c>
      <c r="L12" s="169" t="s">
        <v>543</v>
      </c>
    </row>
    <row r="13" spans="1:12" s="67" customFormat="1" ht="12" thickBot="1">
      <c r="A13" s="29" t="s">
        <v>530</v>
      </c>
      <c r="B13" s="74" t="s">
        <v>531</v>
      </c>
      <c r="C13" s="183" t="s">
        <v>529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544</v>
      </c>
      <c r="K13" s="183">
        <v>11</v>
      </c>
      <c r="L13" s="185" t="s">
        <v>439</v>
      </c>
    </row>
    <row r="14" spans="1:12" s="67" customFormat="1" ht="45">
      <c r="A14" s="154" t="s">
        <v>308</v>
      </c>
      <c r="B14" s="155">
        <v>700</v>
      </c>
      <c r="C14" s="182">
        <f>podatki!B372</f>
        <v>336733</v>
      </c>
      <c r="D14" s="174">
        <f>podatki!C372</f>
        <v>98633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10387</v>
      </c>
      <c r="J14" s="175">
        <f>podatki!I372</f>
        <v>227713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545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546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309</v>
      </c>
      <c r="B17" s="78">
        <f t="shared" si="0"/>
        <v>703</v>
      </c>
      <c r="C17" s="70">
        <f>podatki!B375</f>
        <v>522</v>
      </c>
      <c r="D17" s="70">
        <f>podatki!C375</f>
        <v>465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19</v>
      </c>
      <c r="J17" s="70">
        <f>podatki!I375</f>
        <v>38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547</v>
      </c>
      <c r="B18" s="78">
        <f t="shared" si="0"/>
        <v>704</v>
      </c>
      <c r="C18" s="70">
        <f>podatki!B376</f>
        <v>18255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18255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548</v>
      </c>
      <c r="B19" s="78">
        <f t="shared" si="0"/>
        <v>705</v>
      </c>
      <c r="C19" s="70">
        <f>podatki!B377</f>
        <v>294160</v>
      </c>
      <c r="D19" s="70">
        <f>podatki!C377</f>
        <v>78521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8795</v>
      </c>
      <c r="J19" s="70">
        <f>podatki!I377</f>
        <v>206844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549</v>
      </c>
      <c r="B20" s="78">
        <f t="shared" si="0"/>
        <v>706</v>
      </c>
      <c r="C20" s="70">
        <f>podatki!B378</f>
        <v>23796</v>
      </c>
      <c r="D20" s="70">
        <f>podatki!C378</f>
        <v>19647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1573</v>
      </c>
      <c r="J20" s="70">
        <f>podatki!I378</f>
        <v>2576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550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310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545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546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309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547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548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549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550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311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545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546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309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547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548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549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550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3" t="s">
        <v>325</v>
      </c>
      <c r="B39" s="303"/>
      <c r="C39" s="303"/>
      <c r="D39" s="303"/>
      <c r="E39" s="303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3" t="s">
        <v>328</v>
      </c>
      <c r="B40" s="303"/>
      <c r="C40" s="303"/>
      <c r="D40" s="303"/>
      <c r="E40" s="303"/>
      <c r="F40" s="312"/>
      <c r="G40" s="312"/>
      <c r="H40" s="312"/>
      <c r="I40" s="312"/>
      <c r="J40" s="312"/>
      <c r="K40" s="312"/>
      <c r="L40" s="312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678</v>
      </c>
      <c r="F1" s="84" t="s">
        <v>632</v>
      </c>
      <c r="G1" s="112" t="s">
        <v>881</v>
      </c>
      <c r="H1" s="1"/>
    </row>
    <row r="2" spans="1:7" s="4" customFormat="1" ht="15" customHeight="1">
      <c r="A2" s="111" t="s">
        <v>882</v>
      </c>
      <c r="B2" s="86"/>
      <c r="C2" s="86"/>
      <c r="F2" s="86"/>
      <c r="G2" s="86"/>
    </row>
    <row r="3" spans="1:7" s="4" customFormat="1" ht="15" customHeight="1">
      <c r="A3" s="82" t="s">
        <v>679</v>
      </c>
      <c r="F3" s="84" t="s">
        <v>633</v>
      </c>
      <c r="G3" s="112" t="s">
        <v>883</v>
      </c>
    </row>
    <row r="4" spans="1:7" s="4" customFormat="1" ht="15" customHeight="1">
      <c r="A4" s="112" t="s">
        <v>884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634</v>
      </c>
      <c r="G5" s="111" t="s">
        <v>885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327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307</v>
      </c>
    </row>
    <row r="11" spans="1:12" s="67" customFormat="1" ht="21" customHeight="1">
      <c r="A11" s="318" t="s">
        <v>636</v>
      </c>
      <c r="B11" s="320" t="s">
        <v>413</v>
      </c>
      <c r="C11" s="315" t="s">
        <v>533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637</v>
      </c>
      <c r="D12" s="72" t="s">
        <v>638</v>
      </c>
      <c r="E12" s="72" t="s">
        <v>639</v>
      </c>
      <c r="F12" s="72" t="s">
        <v>640</v>
      </c>
      <c r="G12" s="72" t="s">
        <v>641</v>
      </c>
      <c r="H12" s="72" t="s">
        <v>642</v>
      </c>
      <c r="I12" s="72" t="s">
        <v>643</v>
      </c>
      <c r="J12" s="72" t="s">
        <v>644</v>
      </c>
      <c r="K12" s="72" t="s">
        <v>645</v>
      </c>
      <c r="L12" s="169" t="s">
        <v>755</v>
      </c>
    </row>
    <row r="13" spans="1:12" s="67" customFormat="1" ht="11.25">
      <c r="A13" s="29" t="s">
        <v>530</v>
      </c>
      <c r="B13" s="74" t="s">
        <v>531</v>
      </c>
      <c r="C13" s="75" t="s">
        <v>529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646</v>
      </c>
      <c r="J13" s="76" t="s">
        <v>647</v>
      </c>
      <c r="K13" s="74" t="s">
        <v>648</v>
      </c>
      <c r="L13" s="170">
        <v>12</v>
      </c>
    </row>
    <row r="14" spans="1:12" s="67" customFormat="1" ht="22.5">
      <c r="A14" s="162" t="s">
        <v>312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313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649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650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651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652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314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681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682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683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315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316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317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318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319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653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654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655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656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320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321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657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658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659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660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661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662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663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664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322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665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666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323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667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668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669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324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3" t="s">
        <v>325</v>
      </c>
      <c r="B52" s="303"/>
      <c r="C52" s="303"/>
      <c r="D52" s="303"/>
      <c r="E52" s="303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3" t="s">
        <v>328</v>
      </c>
      <c r="B53" s="303"/>
      <c r="C53" s="303"/>
      <c r="D53" s="303"/>
      <c r="E53" s="303"/>
      <c r="F53" s="312"/>
      <c r="G53" s="312"/>
      <c r="H53" s="312"/>
      <c r="I53" s="312"/>
      <c r="J53" s="312"/>
      <c r="K53" s="312"/>
      <c r="L53" s="312"/>
    </row>
  </sheetData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678</v>
      </c>
      <c r="D1" s="84" t="s">
        <v>632</v>
      </c>
      <c r="E1" s="112" t="s">
        <v>881</v>
      </c>
      <c r="F1" s="1"/>
    </row>
    <row r="2" spans="1:5" s="4" customFormat="1" ht="15" customHeight="1">
      <c r="A2" s="111" t="s">
        <v>882</v>
      </c>
      <c r="B2" s="86"/>
      <c r="C2" s="86"/>
      <c r="D2" s="86"/>
      <c r="E2" s="86"/>
    </row>
    <row r="3" spans="1:5" s="4" customFormat="1" ht="15" customHeight="1">
      <c r="A3" s="82" t="s">
        <v>679</v>
      </c>
      <c r="D3" s="84" t="s">
        <v>633</v>
      </c>
      <c r="E3" s="112" t="s">
        <v>883</v>
      </c>
    </row>
    <row r="4" spans="1:5" s="4" customFormat="1" ht="15" customHeight="1">
      <c r="A4" s="112" t="s">
        <v>884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634</v>
      </c>
      <c r="E5" s="111" t="s">
        <v>885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551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307</v>
      </c>
      <c r="F12" s="5"/>
    </row>
    <row r="13" spans="1:6" s="2" customFormat="1" ht="26.25" customHeight="1">
      <c r="A13" s="324" t="s">
        <v>670</v>
      </c>
      <c r="B13" s="326" t="s">
        <v>671</v>
      </c>
      <c r="C13" s="328" t="s">
        <v>413</v>
      </c>
      <c r="D13" s="330" t="s">
        <v>700</v>
      </c>
      <c r="E13" s="331"/>
      <c r="F13" s="125"/>
    </row>
    <row r="14" spans="1:6" s="2" customFormat="1" ht="12.75">
      <c r="A14" s="325"/>
      <c r="B14" s="327"/>
      <c r="C14" s="329"/>
      <c r="D14" s="124" t="s">
        <v>418</v>
      </c>
      <c r="E14" s="186" t="s">
        <v>419</v>
      </c>
      <c r="F14" s="125"/>
    </row>
    <row r="15" spans="1:6" s="2" customFormat="1" ht="13.5" thickBot="1">
      <c r="A15" s="237" t="s">
        <v>530</v>
      </c>
      <c r="B15" s="238" t="s">
        <v>531</v>
      </c>
      <c r="C15" s="238" t="s">
        <v>529</v>
      </c>
      <c r="D15" s="239" t="s">
        <v>701</v>
      </c>
      <c r="E15" s="240" t="s">
        <v>702</v>
      </c>
      <c r="F15" s="125"/>
    </row>
    <row r="16" spans="1:6" s="2" customFormat="1" ht="22.5">
      <c r="A16" s="244"/>
      <c r="B16" s="245" t="s">
        <v>778</v>
      </c>
      <c r="C16" s="246">
        <v>101</v>
      </c>
      <c r="D16" s="247">
        <f>podatki!B63</f>
        <v>62371</v>
      </c>
      <c r="E16" s="248">
        <f>podatki!C63</f>
        <v>96266</v>
      </c>
      <c r="F16" s="3"/>
    </row>
    <row r="17" spans="1:6" s="2" customFormat="1" ht="22.5">
      <c r="A17" s="254"/>
      <c r="B17" s="255" t="s">
        <v>779</v>
      </c>
      <c r="C17" s="256">
        <f aca="true" t="shared" si="0" ref="C17:C48">C16+1</f>
        <v>102</v>
      </c>
      <c r="D17" s="257">
        <f>podatki!B64</f>
        <v>16084</v>
      </c>
      <c r="E17" s="187">
        <f>podatki!C64</f>
        <v>21150</v>
      </c>
      <c r="F17" s="3"/>
    </row>
    <row r="18" spans="1:6" s="2" customFormat="1" ht="22.5">
      <c r="A18" s="251" t="s">
        <v>780</v>
      </c>
      <c r="B18" s="252" t="s">
        <v>781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782</v>
      </c>
      <c r="B19" s="250" t="s">
        <v>783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784</v>
      </c>
      <c r="B20" s="232" t="s">
        <v>552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785</v>
      </c>
      <c r="B21" s="232" t="s">
        <v>769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786</v>
      </c>
      <c r="B22" s="232" t="s">
        <v>553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787</v>
      </c>
      <c r="B23" s="232" t="s">
        <v>788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789</v>
      </c>
      <c r="B24" s="232" t="s">
        <v>554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790</v>
      </c>
      <c r="B25" s="232" t="s">
        <v>555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791</v>
      </c>
      <c r="B26" s="232" t="s">
        <v>556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792</v>
      </c>
      <c r="B27" s="232" t="s">
        <v>557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793</v>
      </c>
      <c r="B28" s="232" t="s">
        <v>794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795</v>
      </c>
      <c r="B29" s="232" t="s">
        <v>498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796</v>
      </c>
      <c r="B30" s="232" t="s">
        <v>558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797</v>
      </c>
      <c r="B31" s="232" t="s">
        <v>798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799</v>
      </c>
      <c r="B32" s="232" t="s">
        <v>559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800</v>
      </c>
      <c r="B33" s="232" t="s">
        <v>560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801</v>
      </c>
      <c r="B34" s="232" t="s">
        <v>561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802</v>
      </c>
      <c r="B35" s="232" t="s">
        <v>562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803</v>
      </c>
      <c r="B36" s="232" t="s">
        <v>804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805</v>
      </c>
      <c r="B37" s="232" t="s">
        <v>684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806</v>
      </c>
      <c r="B38" s="232" t="s">
        <v>563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807</v>
      </c>
      <c r="B39" s="232" t="s">
        <v>564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808</v>
      </c>
      <c r="B40" s="232" t="s">
        <v>625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809</v>
      </c>
      <c r="B41" s="232" t="s">
        <v>565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810</v>
      </c>
      <c r="B42" s="232" t="s">
        <v>566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811</v>
      </c>
      <c r="B43" s="232" t="s">
        <v>626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812</v>
      </c>
      <c r="B44" s="232" t="s">
        <v>567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813</v>
      </c>
      <c r="B45" s="232" t="s">
        <v>568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814</v>
      </c>
      <c r="B46" s="232" t="s">
        <v>815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816</v>
      </c>
      <c r="B47" s="232" t="s">
        <v>569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817</v>
      </c>
      <c r="B48" s="232" t="s">
        <v>570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818</v>
      </c>
      <c r="B49" s="232" t="s">
        <v>571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819</v>
      </c>
      <c r="B50" s="232" t="s">
        <v>572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820</v>
      </c>
      <c r="B51" s="232" t="s">
        <v>573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821</v>
      </c>
      <c r="B52" s="232" t="s">
        <v>574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822</v>
      </c>
      <c r="B53" s="232" t="s">
        <v>575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823</v>
      </c>
      <c r="B54" s="233" t="s">
        <v>576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824</v>
      </c>
      <c r="B55" s="255" t="s">
        <v>825</v>
      </c>
      <c r="C55" s="256">
        <f t="shared" si="1"/>
        <v>140</v>
      </c>
      <c r="D55" s="257">
        <f>podatki!B102</f>
        <v>16084</v>
      </c>
      <c r="E55" s="187">
        <f>podatki!C102</f>
        <v>21150</v>
      </c>
      <c r="F55" s="3"/>
    </row>
    <row r="56" spans="1:6" s="2" customFormat="1" ht="22.5">
      <c r="A56" s="249" t="s">
        <v>826</v>
      </c>
      <c r="B56" s="250" t="s">
        <v>827</v>
      </c>
      <c r="C56" s="243">
        <f t="shared" si="1"/>
        <v>141</v>
      </c>
      <c r="D56" s="228">
        <f>podatki!B103</f>
        <v>15889</v>
      </c>
      <c r="E56" s="190">
        <f>podatki!C103</f>
        <v>20850</v>
      </c>
      <c r="F56" s="3"/>
    </row>
    <row r="57" spans="1:6" s="2" customFormat="1" ht="22.5">
      <c r="A57" s="226" t="s">
        <v>828</v>
      </c>
      <c r="B57" s="232" t="s">
        <v>763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829</v>
      </c>
      <c r="B58" s="232" t="s">
        <v>577</v>
      </c>
      <c r="C58" s="231">
        <f t="shared" si="1"/>
        <v>143</v>
      </c>
      <c r="D58" s="229">
        <f>podatki!B105</f>
        <v>905</v>
      </c>
      <c r="E58" s="188">
        <f>podatki!C105</f>
        <v>2222</v>
      </c>
      <c r="F58" s="3"/>
    </row>
    <row r="59" spans="1:6" s="2" customFormat="1" ht="12.75">
      <c r="A59" s="226" t="s">
        <v>830</v>
      </c>
      <c r="B59" s="232" t="s">
        <v>578</v>
      </c>
      <c r="C59" s="231">
        <f t="shared" si="1"/>
        <v>144</v>
      </c>
      <c r="D59" s="229">
        <f>podatki!B106</f>
        <v>14984</v>
      </c>
      <c r="E59" s="188">
        <f>podatki!C106</f>
        <v>18628</v>
      </c>
      <c r="F59" s="3"/>
    </row>
    <row r="60" spans="1:6" s="2" customFormat="1" ht="22.5">
      <c r="A60" s="226" t="s">
        <v>831</v>
      </c>
      <c r="B60" s="232" t="s">
        <v>832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833</v>
      </c>
      <c r="B61" s="232" t="s">
        <v>579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834</v>
      </c>
      <c r="B62" s="232" t="s">
        <v>580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835</v>
      </c>
      <c r="B63" s="232" t="s">
        <v>764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836</v>
      </c>
      <c r="B64" s="232" t="s">
        <v>581</v>
      </c>
      <c r="C64" s="231">
        <f t="shared" si="1"/>
        <v>149</v>
      </c>
      <c r="D64" s="229">
        <f>podatki!B111</f>
        <v>0</v>
      </c>
      <c r="E64" s="188">
        <f>podatki!C111</f>
        <v>300</v>
      </c>
      <c r="F64" s="3"/>
    </row>
    <row r="65" spans="1:6" s="2" customFormat="1" ht="22.5">
      <c r="A65" s="226" t="s">
        <v>837</v>
      </c>
      <c r="B65" s="232" t="s">
        <v>838</v>
      </c>
      <c r="C65" s="231">
        <f t="shared" si="1"/>
        <v>150</v>
      </c>
      <c r="D65" s="229">
        <f>podatki!B112</f>
        <v>195</v>
      </c>
      <c r="E65" s="188">
        <f>podatki!C112</f>
        <v>0</v>
      </c>
      <c r="F65" s="3"/>
    </row>
    <row r="66" spans="1:6" s="2" customFormat="1" ht="12.75">
      <c r="A66" s="226" t="s">
        <v>839</v>
      </c>
      <c r="B66" s="232" t="s">
        <v>582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840</v>
      </c>
      <c r="B67" s="233" t="s">
        <v>583</v>
      </c>
      <c r="C67" s="234">
        <f t="shared" si="1"/>
        <v>152</v>
      </c>
      <c r="D67" s="258">
        <f>podatki!B114</f>
        <v>195</v>
      </c>
      <c r="E67" s="191">
        <f>podatki!C114</f>
        <v>0</v>
      </c>
      <c r="F67" s="3"/>
    </row>
    <row r="68" spans="1:6" s="2" customFormat="1" ht="22.5">
      <c r="A68" s="259" t="s">
        <v>841</v>
      </c>
      <c r="B68" s="255" t="s">
        <v>842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843</v>
      </c>
      <c r="B69" s="250" t="s">
        <v>844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845</v>
      </c>
      <c r="B70" s="232" t="s">
        <v>584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846</v>
      </c>
      <c r="B71" s="232" t="s">
        <v>585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847</v>
      </c>
      <c r="B72" s="232" t="s">
        <v>586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848</v>
      </c>
      <c r="B73" s="232" t="s">
        <v>587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849</v>
      </c>
      <c r="B74" s="232" t="s">
        <v>850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851</v>
      </c>
      <c r="B75" s="232" t="s">
        <v>588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852</v>
      </c>
      <c r="B76" s="232" t="s">
        <v>589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853</v>
      </c>
      <c r="B77" s="232" t="s">
        <v>854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855</v>
      </c>
      <c r="B78" s="232" t="s">
        <v>590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856</v>
      </c>
      <c r="B79" s="232" t="s">
        <v>591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857</v>
      </c>
      <c r="B80" s="233" t="s">
        <v>765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858</v>
      </c>
      <c r="B81" s="255" t="s">
        <v>859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860</v>
      </c>
      <c r="B82" s="250" t="s">
        <v>861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862</v>
      </c>
      <c r="B83" s="232" t="s">
        <v>685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863</v>
      </c>
      <c r="B84" s="232" t="s">
        <v>686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864</v>
      </c>
      <c r="B85" s="232" t="s">
        <v>865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866</v>
      </c>
      <c r="B86" s="232" t="s">
        <v>687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867</v>
      </c>
      <c r="B87" s="232" t="s">
        <v>688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689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690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691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197</v>
      </c>
      <c r="C91" s="256">
        <v>176</v>
      </c>
      <c r="D91" s="257">
        <f>podatki!B138</f>
        <v>46287</v>
      </c>
      <c r="E91" s="187">
        <f>podatki!C138</f>
        <v>75116</v>
      </c>
      <c r="F91" s="3"/>
    </row>
    <row r="92" spans="1:6" s="2" customFormat="1" ht="22.5">
      <c r="A92" s="249" t="s">
        <v>868</v>
      </c>
      <c r="B92" s="250" t="s">
        <v>869</v>
      </c>
      <c r="C92" s="243">
        <v>177</v>
      </c>
      <c r="D92" s="228">
        <f>podatki!B139</f>
        <v>46287</v>
      </c>
      <c r="E92" s="190">
        <f>podatki!C139</f>
        <v>75116</v>
      </c>
      <c r="F92" s="3"/>
    </row>
    <row r="93" spans="1:6" s="2" customFormat="1" ht="12.75">
      <c r="A93" s="226">
        <v>7400</v>
      </c>
      <c r="B93" s="232" t="s">
        <v>592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870</v>
      </c>
      <c r="B94" s="232" t="s">
        <v>692</v>
      </c>
      <c r="C94" s="231">
        <f>+C93+1</f>
        <v>179</v>
      </c>
      <c r="D94" s="229">
        <f>podatki!B141</f>
        <v>46287</v>
      </c>
      <c r="E94" s="188">
        <f>podatki!C141</f>
        <v>75116</v>
      </c>
      <c r="F94" s="3"/>
    </row>
    <row r="95" spans="1:6" s="2" customFormat="1" ht="12.75">
      <c r="A95" s="226" t="s">
        <v>871</v>
      </c>
      <c r="B95" s="232" t="s">
        <v>593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872</v>
      </c>
      <c r="B96" s="232" t="s">
        <v>693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694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873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774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874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775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776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777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875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695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696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876</v>
      </c>
      <c r="B107" s="255" t="s">
        <v>877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878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697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698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699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879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880</v>
      </c>
      <c r="B113" s="232" t="s">
        <v>80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766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767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768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81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82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83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703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704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705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706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84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85</v>
      </c>
      <c r="B125" s="232" t="s">
        <v>86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707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708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87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89</v>
      </c>
      <c r="B130" s="232" t="s">
        <v>90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709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710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711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712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713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91</v>
      </c>
      <c r="C136" s="256">
        <f t="shared" si="4"/>
        <v>221</v>
      </c>
      <c r="D136" s="257">
        <f>podatki!B183</f>
        <v>71938</v>
      </c>
      <c r="E136" s="187">
        <f>podatki!C183</f>
        <v>110444</v>
      </c>
      <c r="F136" s="3"/>
    </row>
    <row r="137" spans="1:6" s="2" customFormat="1" ht="22.5">
      <c r="A137" s="259" t="s">
        <v>92</v>
      </c>
      <c r="B137" s="255" t="s">
        <v>93</v>
      </c>
      <c r="C137" s="256">
        <f aca="true" t="shared" si="5" ref="C137:C151">C136+1</f>
        <v>222</v>
      </c>
      <c r="D137" s="257">
        <f>podatki!B184</f>
        <v>51737</v>
      </c>
      <c r="E137" s="187">
        <f>podatki!C184</f>
        <v>107309</v>
      </c>
      <c r="F137" s="3"/>
    </row>
    <row r="138" spans="1:6" s="2" customFormat="1" ht="22.5">
      <c r="A138" s="249" t="s">
        <v>94</v>
      </c>
      <c r="B138" s="250" t="s">
        <v>95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96</v>
      </c>
      <c r="B139" s="232" t="s">
        <v>499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97</v>
      </c>
      <c r="B140" s="232" t="s">
        <v>500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98</v>
      </c>
      <c r="B141" s="232" t="s">
        <v>501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99</v>
      </c>
      <c r="B142" s="232" t="s">
        <v>502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100</v>
      </c>
      <c r="B143" s="232" t="s">
        <v>503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101</v>
      </c>
      <c r="B144" s="232" t="s">
        <v>504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102</v>
      </c>
      <c r="B145" s="232" t="s">
        <v>505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103</v>
      </c>
      <c r="B146" s="232" t="s">
        <v>104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105</v>
      </c>
      <c r="B147" s="232" t="s">
        <v>714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106</v>
      </c>
      <c r="B148" s="232" t="s">
        <v>627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107</v>
      </c>
      <c r="B149" s="232" t="s">
        <v>628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108</v>
      </c>
      <c r="B150" s="232" t="s">
        <v>629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715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109</v>
      </c>
      <c r="B152" s="232" t="s">
        <v>110</v>
      </c>
      <c r="C152" s="231">
        <f>C150+2</f>
        <v>237</v>
      </c>
      <c r="D152" s="229">
        <f>podatki!B199</f>
        <v>51737</v>
      </c>
      <c r="E152" s="188">
        <f>podatki!C199</f>
        <v>107309</v>
      </c>
      <c r="F152" s="3"/>
    </row>
    <row r="153" spans="1:6" s="2" customFormat="1" ht="12.75">
      <c r="A153" s="226" t="s">
        <v>111</v>
      </c>
      <c r="B153" s="232" t="s">
        <v>716</v>
      </c>
      <c r="C153" s="231">
        <f aca="true" t="shared" si="6" ref="C153:C184">C152+1</f>
        <v>238</v>
      </c>
      <c r="D153" s="229">
        <f>podatki!B200</f>
        <v>18950</v>
      </c>
      <c r="E153" s="188">
        <f>podatki!C200</f>
        <v>30009</v>
      </c>
      <c r="F153" s="3"/>
    </row>
    <row r="154" spans="1:6" s="2" customFormat="1" ht="12.75">
      <c r="A154" s="226" t="s">
        <v>112</v>
      </c>
      <c r="B154" s="232" t="s">
        <v>506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113</v>
      </c>
      <c r="B155" s="232" t="s">
        <v>507</v>
      </c>
      <c r="C155" s="231">
        <f t="shared" si="6"/>
        <v>240</v>
      </c>
      <c r="D155" s="229">
        <f>podatki!B202</f>
        <v>18765</v>
      </c>
      <c r="E155" s="188">
        <f>podatki!C202</f>
        <v>21042</v>
      </c>
      <c r="F155" s="3"/>
    </row>
    <row r="156" spans="1:6" s="2" customFormat="1" ht="12.75">
      <c r="A156" s="226" t="s">
        <v>114</v>
      </c>
      <c r="B156" s="232" t="s">
        <v>508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115</v>
      </c>
      <c r="B157" s="232" t="s">
        <v>509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116</v>
      </c>
      <c r="B158" s="232" t="s">
        <v>510</v>
      </c>
      <c r="C158" s="231">
        <f t="shared" si="6"/>
        <v>243</v>
      </c>
      <c r="D158" s="229">
        <f>podatki!B205</f>
        <v>4646</v>
      </c>
      <c r="E158" s="188">
        <f>podatki!C205</f>
        <v>52287</v>
      </c>
      <c r="F158" s="3"/>
    </row>
    <row r="159" spans="1:6" s="2" customFormat="1" ht="12.75">
      <c r="A159" s="226" t="s">
        <v>117</v>
      </c>
      <c r="B159" s="232" t="s">
        <v>717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118</v>
      </c>
      <c r="B160" s="232" t="s">
        <v>511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119</v>
      </c>
      <c r="B161" s="232" t="s">
        <v>498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120</v>
      </c>
      <c r="B162" s="232" t="s">
        <v>512</v>
      </c>
      <c r="C162" s="231">
        <f t="shared" si="6"/>
        <v>247</v>
      </c>
      <c r="D162" s="229">
        <f>podatki!B209</f>
        <v>9376</v>
      </c>
      <c r="E162" s="188">
        <f>podatki!C209</f>
        <v>3971</v>
      </c>
      <c r="F162" s="3"/>
    </row>
    <row r="163" spans="1:6" s="2" customFormat="1" ht="22.5">
      <c r="A163" s="226" t="s">
        <v>121</v>
      </c>
      <c r="B163" s="232" t="s">
        <v>122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123</v>
      </c>
      <c r="B164" s="232" t="s">
        <v>594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124</v>
      </c>
      <c r="B165" s="232" t="s">
        <v>595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125</v>
      </c>
      <c r="B166" s="232" t="s">
        <v>596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126</v>
      </c>
      <c r="B167" s="232" t="s">
        <v>597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127</v>
      </c>
      <c r="B168" s="232" t="s">
        <v>772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22.5">
      <c r="A169" s="226" t="s">
        <v>128</v>
      </c>
      <c r="B169" s="232" t="s">
        <v>129</v>
      </c>
      <c r="C169" s="231">
        <f t="shared" si="6"/>
        <v>254</v>
      </c>
      <c r="D169" s="229">
        <f>podatki!B216</f>
        <v>0</v>
      </c>
      <c r="E169" s="188">
        <f>podatki!C216</f>
        <v>0</v>
      </c>
      <c r="F169" s="3"/>
    </row>
    <row r="170" spans="1:6" s="2" customFormat="1" ht="12.75">
      <c r="A170" s="226" t="s">
        <v>130</v>
      </c>
      <c r="B170" s="232" t="s">
        <v>630</v>
      </c>
      <c r="C170" s="231">
        <f t="shared" si="6"/>
        <v>255</v>
      </c>
      <c r="D170" s="229">
        <f>podatki!B217</f>
        <v>0</v>
      </c>
      <c r="E170" s="188">
        <f>podatki!C217</f>
        <v>0</v>
      </c>
      <c r="F170" s="3"/>
    </row>
    <row r="171" spans="1:6" s="2" customFormat="1" ht="12.75">
      <c r="A171" s="226" t="s">
        <v>131</v>
      </c>
      <c r="B171" s="232" t="s">
        <v>631</v>
      </c>
      <c r="C171" s="231">
        <f t="shared" si="6"/>
        <v>256</v>
      </c>
      <c r="D171" s="229">
        <f>podatki!B218</f>
        <v>0</v>
      </c>
      <c r="E171" s="188">
        <f>podatki!C218</f>
        <v>0</v>
      </c>
      <c r="F171" s="3"/>
    </row>
    <row r="172" spans="1:6" s="2" customFormat="1" ht="12.75">
      <c r="A172" s="226" t="s">
        <v>132</v>
      </c>
      <c r="B172" s="232" t="s">
        <v>718</v>
      </c>
      <c r="C172" s="231">
        <f t="shared" si="6"/>
        <v>257</v>
      </c>
      <c r="D172" s="229">
        <f>podatki!B219</f>
        <v>0</v>
      </c>
      <c r="E172" s="188">
        <f>podatki!C219</f>
        <v>0</v>
      </c>
      <c r="F172" s="3"/>
    </row>
    <row r="173" spans="1:6" s="2" customFormat="1" ht="12.75">
      <c r="A173" s="226" t="s">
        <v>133</v>
      </c>
      <c r="B173" s="232" t="s">
        <v>349</v>
      </c>
      <c r="C173" s="231">
        <f t="shared" si="6"/>
        <v>258</v>
      </c>
      <c r="D173" s="229">
        <f>podatki!B220</f>
        <v>0</v>
      </c>
      <c r="E173" s="188">
        <f>podatki!C220</f>
        <v>0</v>
      </c>
      <c r="F173" s="3"/>
    </row>
    <row r="174" spans="1:6" s="2" customFormat="1" ht="12.75">
      <c r="A174" s="226" t="s">
        <v>134</v>
      </c>
      <c r="B174" s="232" t="s">
        <v>719</v>
      </c>
      <c r="C174" s="231">
        <f t="shared" si="6"/>
        <v>259</v>
      </c>
      <c r="D174" s="229">
        <f>podatki!B221</f>
        <v>0</v>
      </c>
      <c r="E174" s="188">
        <f>podatki!C221</f>
        <v>0</v>
      </c>
      <c r="F174" s="3"/>
    </row>
    <row r="175" spans="1:6" s="2" customFormat="1" ht="22.5">
      <c r="A175" s="226" t="s">
        <v>135</v>
      </c>
      <c r="B175" s="232" t="s">
        <v>136</v>
      </c>
      <c r="C175" s="231">
        <f t="shared" si="6"/>
        <v>260</v>
      </c>
      <c r="D175" s="229">
        <f>podatki!B222</f>
        <v>0</v>
      </c>
      <c r="E175" s="188">
        <f>podatki!C222</f>
        <v>0</v>
      </c>
      <c r="F175" s="3"/>
    </row>
    <row r="176" spans="1:6" s="2" customFormat="1" ht="12.75">
      <c r="A176" s="226" t="s">
        <v>137</v>
      </c>
      <c r="B176" s="232" t="s">
        <v>598</v>
      </c>
      <c r="C176" s="231">
        <f t="shared" si="6"/>
        <v>261</v>
      </c>
      <c r="D176" s="229">
        <f>podatki!B223</f>
        <v>0</v>
      </c>
      <c r="E176" s="188">
        <f>podatki!C223</f>
        <v>0</v>
      </c>
      <c r="F176" s="3"/>
    </row>
    <row r="177" spans="1:6" s="2" customFormat="1" ht="12.75">
      <c r="A177" s="226" t="s">
        <v>138</v>
      </c>
      <c r="B177" s="232" t="s">
        <v>599</v>
      </c>
      <c r="C177" s="231">
        <f t="shared" si="6"/>
        <v>262</v>
      </c>
      <c r="D177" s="229">
        <f>podatki!B224</f>
        <v>0</v>
      </c>
      <c r="E177" s="188">
        <f>podatki!C224</f>
        <v>0</v>
      </c>
      <c r="F177" s="3"/>
    </row>
    <row r="178" spans="1:6" s="2" customFormat="1" ht="12.75">
      <c r="A178" s="226" t="s">
        <v>139</v>
      </c>
      <c r="B178" s="232" t="s">
        <v>600</v>
      </c>
      <c r="C178" s="231">
        <f t="shared" si="6"/>
        <v>263</v>
      </c>
      <c r="D178" s="229">
        <f>podatki!B225</f>
        <v>0</v>
      </c>
      <c r="E178" s="188">
        <f>podatki!C225</f>
        <v>0</v>
      </c>
      <c r="F178" s="3"/>
    </row>
    <row r="179" spans="1:6" s="2" customFormat="1" ht="12.75">
      <c r="A179" s="226" t="s">
        <v>140</v>
      </c>
      <c r="B179" s="232" t="s">
        <v>601</v>
      </c>
      <c r="C179" s="231">
        <f t="shared" si="6"/>
        <v>264</v>
      </c>
      <c r="D179" s="229">
        <f>podatki!B226</f>
        <v>0</v>
      </c>
      <c r="E179" s="188">
        <f>podatki!C226</f>
        <v>0</v>
      </c>
      <c r="F179" s="3"/>
    </row>
    <row r="180" spans="1:6" s="2" customFormat="1" ht="12.75">
      <c r="A180" s="227" t="s">
        <v>141</v>
      </c>
      <c r="B180" s="233" t="s">
        <v>602</v>
      </c>
      <c r="C180" s="234">
        <f t="shared" si="6"/>
        <v>265</v>
      </c>
      <c r="D180" s="258">
        <f>podatki!B227</f>
        <v>0</v>
      </c>
      <c r="E180" s="191">
        <f>podatki!C227</f>
        <v>0</v>
      </c>
      <c r="F180" s="3"/>
    </row>
    <row r="181" spans="1:6" s="2" customFormat="1" ht="22.5">
      <c r="A181" s="259" t="s">
        <v>142</v>
      </c>
      <c r="B181" s="255" t="s">
        <v>143</v>
      </c>
      <c r="C181" s="256">
        <f t="shared" si="6"/>
        <v>266</v>
      </c>
      <c r="D181" s="257">
        <f>podatki!B228</f>
        <v>600</v>
      </c>
      <c r="E181" s="187">
        <f>podatki!C228</f>
        <v>1000</v>
      </c>
      <c r="F181" s="3"/>
    </row>
    <row r="182" spans="1:6" s="2" customFormat="1" ht="22.5">
      <c r="A182" s="249" t="s">
        <v>144</v>
      </c>
      <c r="B182" s="250" t="s">
        <v>145</v>
      </c>
      <c r="C182" s="243">
        <f t="shared" si="6"/>
        <v>267</v>
      </c>
      <c r="D182" s="228">
        <f>podatki!B229</f>
        <v>0</v>
      </c>
      <c r="E182" s="190">
        <f>podatki!C229</f>
        <v>0</v>
      </c>
      <c r="F182" s="3"/>
    </row>
    <row r="183" spans="1:6" s="2" customFormat="1" ht="12.75">
      <c r="A183" s="226" t="s">
        <v>146</v>
      </c>
      <c r="B183" s="232" t="s">
        <v>603</v>
      </c>
      <c r="C183" s="231">
        <f t="shared" si="6"/>
        <v>268</v>
      </c>
      <c r="D183" s="229">
        <f>podatki!B230</f>
        <v>0</v>
      </c>
      <c r="E183" s="188">
        <f>podatki!C230</f>
        <v>0</v>
      </c>
      <c r="F183" s="3"/>
    </row>
    <row r="184" spans="1:6" s="2" customFormat="1" ht="12.75">
      <c r="A184" s="226" t="s">
        <v>147</v>
      </c>
      <c r="B184" s="232" t="s">
        <v>604</v>
      </c>
      <c r="C184" s="231">
        <f t="shared" si="6"/>
        <v>269</v>
      </c>
      <c r="D184" s="229">
        <f>podatki!B231</f>
        <v>0</v>
      </c>
      <c r="E184" s="188">
        <f>podatki!C231</f>
        <v>0</v>
      </c>
      <c r="F184" s="3"/>
    </row>
    <row r="185" spans="1:6" s="2" customFormat="1" ht="12.75">
      <c r="A185" s="226" t="s">
        <v>148</v>
      </c>
      <c r="B185" s="232" t="s">
        <v>605</v>
      </c>
      <c r="C185" s="231">
        <f aca="true" t="shared" si="7" ref="C185:C204">C184+1</f>
        <v>270</v>
      </c>
      <c r="D185" s="229">
        <f>podatki!B232</f>
        <v>0</v>
      </c>
      <c r="E185" s="188">
        <f>podatki!C232</f>
        <v>0</v>
      </c>
      <c r="F185" s="3"/>
    </row>
    <row r="186" spans="1:6" s="2" customFormat="1" ht="22.5">
      <c r="A186" s="226" t="s">
        <v>149</v>
      </c>
      <c r="B186" s="232" t="s">
        <v>150</v>
      </c>
      <c r="C186" s="231">
        <f t="shared" si="7"/>
        <v>271</v>
      </c>
      <c r="D186" s="229">
        <f>podatki!B233</f>
        <v>0</v>
      </c>
      <c r="E186" s="188">
        <f>podatki!C233</f>
        <v>0</v>
      </c>
      <c r="F186" s="3"/>
    </row>
    <row r="187" spans="1:6" s="2" customFormat="1" ht="12.75">
      <c r="A187" s="226" t="s">
        <v>151</v>
      </c>
      <c r="B187" s="232" t="s">
        <v>606</v>
      </c>
      <c r="C187" s="231">
        <f t="shared" si="7"/>
        <v>272</v>
      </c>
      <c r="D187" s="229">
        <f>podatki!B234</f>
        <v>0</v>
      </c>
      <c r="E187" s="188">
        <f>podatki!C234</f>
        <v>0</v>
      </c>
      <c r="F187" s="3"/>
    </row>
    <row r="188" spans="1:6" s="2" customFormat="1" ht="12.75">
      <c r="A188" s="226" t="s">
        <v>152</v>
      </c>
      <c r="B188" s="232" t="s">
        <v>607</v>
      </c>
      <c r="C188" s="231">
        <f t="shared" si="7"/>
        <v>273</v>
      </c>
      <c r="D188" s="229">
        <f>podatki!B235</f>
        <v>0</v>
      </c>
      <c r="E188" s="188">
        <f>podatki!C235</f>
        <v>0</v>
      </c>
      <c r="F188" s="3"/>
    </row>
    <row r="189" spans="1:6" s="2" customFormat="1" ht="12.75">
      <c r="A189" s="226" t="s">
        <v>153</v>
      </c>
      <c r="B189" s="232" t="s">
        <v>608</v>
      </c>
      <c r="C189" s="231">
        <f t="shared" si="7"/>
        <v>274</v>
      </c>
      <c r="D189" s="229">
        <f>podatki!B236</f>
        <v>0</v>
      </c>
      <c r="E189" s="188">
        <f>podatki!C236</f>
        <v>0</v>
      </c>
      <c r="F189" s="3"/>
    </row>
    <row r="190" spans="1:6" s="2" customFormat="1" ht="12.75">
      <c r="A190" s="226" t="s">
        <v>154</v>
      </c>
      <c r="B190" s="232" t="s">
        <v>609</v>
      </c>
      <c r="C190" s="231">
        <f t="shared" si="7"/>
        <v>275</v>
      </c>
      <c r="D190" s="229">
        <f>podatki!B237</f>
        <v>0</v>
      </c>
      <c r="E190" s="188">
        <f>podatki!C237</f>
        <v>0</v>
      </c>
      <c r="F190" s="3"/>
    </row>
    <row r="191" spans="1:6" s="2" customFormat="1" ht="12.75">
      <c r="A191" s="226" t="s">
        <v>155</v>
      </c>
      <c r="B191" s="232" t="s">
        <v>610</v>
      </c>
      <c r="C191" s="231">
        <f t="shared" si="7"/>
        <v>276</v>
      </c>
      <c r="D191" s="229">
        <f>podatki!B238</f>
        <v>0</v>
      </c>
      <c r="E191" s="188">
        <f>podatki!C238</f>
        <v>0</v>
      </c>
      <c r="F191" s="3"/>
    </row>
    <row r="192" spans="1:6" s="2" customFormat="1" ht="12.75">
      <c r="A192" s="226" t="s">
        <v>156</v>
      </c>
      <c r="B192" s="232" t="s">
        <v>611</v>
      </c>
      <c r="C192" s="231">
        <f t="shared" si="7"/>
        <v>277</v>
      </c>
      <c r="D192" s="229">
        <f>podatki!B239</f>
        <v>0</v>
      </c>
      <c r="E192" s="188">
        <f>podatki!C239</f>
        <v>0</v>
      </c>
      <c r="F192" s="3"/>
    </row>
    <row r="193" spans="1:6" s="2" customFormat="1" ht="12.75">
      <c r="A193" s="226" t="s">
        <v>157</v>
      </c>
      <c r="B193" s="232" t="s">
        <v>612</v>
      </c>
      <c r="C193" s="231">
        <f t="shared" si="7"/>
        <v>278</v>
      </c>
      <c r="D193" s="229">
        <f>podatki!B240</f>
        <v>0</v>
      </c>
      <c r="E193" s="188">
        <f>podatki!C240</f>
        <v>0</v>
      </c>
      <c r="F193" s="3"/>
    </row>
    <row r="194" spans="1:6" s="2" customFormat="1" ht="12.75">
      <c r="A194" s="226" t="s">
        <v>158</v>
      </c>
      <c r="B194" s="232" t="s">
        <v>613</v>
      </c>
      <c r="C194" s="231">
        <f t="shared" si="7"/>
        <v>279</v>
      </c>
      <c r="D194" s="229">
        <f>podatki!B241</f>
        <v>0</v>
      </c>
      <c r="E194" s="188">
        <f>podatki!C241</f>
        <v>0</v>
      </c>
      <c r="F194" s="3"/>
    </row>
    <row r="195" spans="1:6" s="2" customFormat="1" ht="12.75">
      <c r="A195" s="226" t="s">
        <v>159</v>
      </c>
      <c r="B195" s="232" t="s">
        <v>614</v>
      </c>
      <c r="C195" s="231">
        <f t="shared" si="7"/>
        <v>280</v>
      </c>
      <c r="D195" s="229">
        <f>podatki!B242</f>
        <v>0</v>
      </c>
      <c r="E195" s="188">
        <f>podatki!C242</f>
        <v>0</v>
      </c>
      <c r="F195" s="3"/>
    </row>
    <row r="196" spans="1:6" s="2" customFormat="1" ht="12.75">
      <c r="A196" s="226" t="s">
        <v>160</v>
      </c>
      <c r="B196" s="232" t="s">
        <v>161</v>
      </c>
      <c r="C196" s="231">
        <f t="shared" si="7"/>
        <v>281</v>
      </c>
      <c r="D196" s="229">
        <f>podatki!B243</f>
        <v>600</v>
      </c>
      <c r="E196" s="188">
        <f>podatki!C243</f>
        <v>1000</v>
      </c>
      <c r="F196" s="3"/>
    </row>
    <row r="197" spans="1:6" s="2" customFormat="1" ht="22.5">
      <c r="A197" s="226" t="s">
        <v>162</v>
      </c>
      <c r="B197" s="232" t="s">
        <v>163</v>
      </c>
      <c r="C197" s="231">
        <f t="shared" si="7"/>
        <v>282</v>
      </c>
      <c r="D197" s="229">
        <f>podatki!B244</f>
        <v>0</v>
      </c>
      <c r="E197" s="188">
        <f>podatki!C244</f>
        <v>0</v>
      </c>
      <c r="F197" s="3"/>
    </row>
    <row r="198" spans="1:6" s="2" customFormat="1" ht="12.75">
      <c r="A198" s="226" t="s">
        <v>164</v>
      </c>
      <c r="B198" s="232" t="s">
        <v>720</v>
      </c>
      <c r="C198" s="231">
        <f t="shared" si="7"/>
        <v>283</v>
      </c>
      <c r="D198" s="229">
        <f>podatki!B245</f>
        <v>0</v>
      </c>
      <c r="E198" s="188">
        <f>podatki!C245</f>
        <v>0</v>
      </c>
      <c r="F198" s="3"/>
    </row>
    <row r="199" spans="1:6" s="2" customFormat="1" ht="12.75">
      <c r="A199" s="226" t="s">
        <v>165</v>
      </c>
      <c r="B199" s="232" t="s">
        <v>615</v>
      </c>
      <c r="C199" s="231">
        <f t="shared" si="7"/>
        <v>284</v>
      </c>
      <c r="D199" s="229">
        <f>podatki!B246</f>
        <v>0</v>
      </c>
      <c r="E199" s="188">
        <f>podatki!C246</f>
        <v>0</v>
      </c>
      <c r="F199" s="3"/>
    </row>
    <row r="200" spans="1:6" s="2" customFormat="1" ht="12.75">
      <c r="A200" s="226" t="s">
        <v>166</v>
      </c>
      <c r="B200" s="232" t="s">
        <v>721</v>
      </c>
      <c r="C200" s="231">
        <f t="shared" si="7"/>
        <v>285</v>
      </c>
      <c r="D200" s="229">
        <f>podatki!B247</f>
        <v>0</v>
      </c>
      <c r="E200" s="188">
        <f>podatki!C247</f>
        <v>0</v>
      </c>
      <c r="F200" s="3"/>
    </row>
    <row r="201" spans="1:6" s="2" customFormat="1" ht="12.75">
      <c r="A201" s="226" t="s">
        <v>167</v>
      </c>
      <c r="B201" s="232" t="s">
        <v>722</v>
      </c>
      <c r="C201" s="231">
        <f t="shared" si="7"/>
        <v>286</v>
      </c>
      <c r="D201" s="229">
        <f>podatki!B248</f>
        <v>0</v>
      </c>
      <c r="E201" s="188">
        <f>podatki!C248</f>
        <v>0</v>
      </c>
      <c r="F201" s="3"/>
    </row>
    <row r="202" spans="1:6" s="2" customFormat="1" ht="12.75">
      <c r="A202" s="226" t="s">
        <v>168</v>
      </c>
      <c r="B202" s="232" t="s">
        <v>616</v>
      </c>
      <c r="C202" s="231">
        <f t="shared" si="7"/>
        <v>287</v>
      </c>
      <c r="D202" s="229">
        <f>podatki!B249</f>
        <v>0</v>
      </c>
      <c r="E202" s="188">
        <f>podatki!C249</f>
        <v>0</v>
      </c>
      <c r="F202" s="3"/>
    </row>
    <row r="203" spans="1:6" s="2" customFormat="1" ht="22.5">
      <c r="A203" s="226">
        <v>4135</v>
      </c>
      <c r="B203" s="232" t="s">
        <v>723</v>
      </c>
      <c r="C203" s="231">
        <f t="shared" si="7"/>
        <v>288</v>
      </c>
      <c r="D203" s="229">
        <f>podatki!B250</f>
        <v>0</v>
      </c>
      <c r="E203" s="188">
        <f>podatki!C250</f>
        <v>0</v>
      </c>
      <c r="F203" s="3"/>
    </row>
    <row r="204" spans="1:6" s="2" customFormat="1" ht="12.75">
      <c r="A204" s="226">
        <v>4136</v>
      </c>
      <c r="B204" s="232" t="s">
        <v>724</v>
      </c>
      <c r="C204" s="231">
        <f t="shared" si="7"/>
        <v>289</v>
      </c>
      <c r="D204" s="229">
        <f>podatki!B251</f>
        <v>0</v>
      </c>
      <c r="E204" s="188">
        <f>podatki!C251</f>
        <v>0</v>
      </c>
      <c r="F204" s="3"/>
    </row>
    <row r="205" spans="1:6" s="2" customFormat="1" ht="22.5">
      <c r="A205" s="226" t="s">
        <v>169</v>
      </c>
      <c r="B205" s="232" t="s">
        <v>170</v>
      </c>
      <c r="C205" s="231">
        <f>C202+3</f>
        <v>290</v>
      </c>
      <c r="D205" s="229">
        <f>podatki!B252</f>
        <v>0</v>
      </c>
      <c r="E205" s="188">
        <f>podatki!C252</f>
        <v>0</v>
      </c>
      <c r="F205" s="3"/>
    </row>
    <row r="206" spans="1:6" s="2" customFormat="1" ht="12.75">
      <c r="A206" s="226" t="s">
        <v>171</v>
      </c>
      <c r="B206" s="232" t="s">
        <v>617</v>
      </c>
      <c r="C206" s="231">
        <f>C205+1</f>
        <v>291</v>
      </c>
      <c r="D206" s="229">
        <f>podatki!B253</f>
        <v>0</v>
      </c>
      <c r="E206" s="188">
        <f>podatki!C253</f>
        <v>0</v>
      </c>
      <c r="F206" s="3"/>
    </row>
    <row r="207" spans="1:6" s="2" customFormat="1" ht="12.75">
      <c r="A207" s="226" t="s">
        <v>172</v>
      </c>
      <c r="B207" s="232" t="s">
        <v>618</v>
      </c>
      <c r="C207" s="231">
        <f>C206+1</f>
        <v>292</v>
      </c>
      <c r="D207" s="229">
        <f>podatki!B254</f>
        <v>0</v>
      </c>
      <c r="E207" s="188">
        <f>podatki!C254</f>
        <v>0</v>
      </c>
      <c r="F207" s="3"/>
    </row>
    <row r="208" spans="1:6" s="2" customFormat="1" ht="12.75">
      <c r="A208" s="226" t="s">
        <v>173</v>
      </c>
      <c r="B208" s="232" t="s">
        <v>619</v>
      </c>
      <c r="C208" s="231">
        <f>C207+1</f>
        <v>293</v>
      </c>
      <c r="D208" s="229">
        <f>podatki!B255</f>
        <v>0</v>
      </c>
      <c r="E208" s="188">
        <f>podatki!C255</f>
        <v>0</v>
      </c>
      <c r="F208" s="3"/>
    </row>
    <row r="209" spans="1:6" s="2" customFormat="1" ht="12.75">
      <c r="A209" s="227" t="s">
        <v>174</v>
      </c>
      <c r="B209" s="233" t="s">
        <v>620</v>
      </c>
      <c r="C209" s="234">
        <f>C208+1</f>
        <v>294</v>
      </c>
      <c r="D209" s="258">
        <f>podatki!B256</f>
        <v>0</v>
      </c>
      <c r="E209" s="191">
        <f>podatki!C256</f>
        <v>0</v>
      </c>
      <c r="F209" s="3"/>
    </row>
    <row r="210" spans="1:6" s="2" customFormat="1" ht="22.5">
      <c r="A210" s="221">
        <v>42</v>
      </c>
      <c r="B210" s="255" t="s">
        <v>175</v>
      </c>
      <c r="C210" s="256">
        <f>C209+1</f>
        <v>295</v>
      </c>
      <c r="D210" s="257">
        <f>podatki!B257</f>
        <v>19601</v>
      </c>
      <c r="E210" s="187">
        <f>podatki!C257</f>
        <v>2135</v>
      </c>
      <c r="F210" s="3"/>
    </row>
    <row r="211" spans="1:6" s="2" customFormat="1" ht="22.5">
      <c r="A211" s="249" t="s">
        <v>176</v>
      </c>
      <c r="B211" s="250" t="s">
        <v>177</v>
      </c>
      <c r="C211" s="243">
        <f>C209+2</f>
        <v>296</v>
      </c>
      <c r="D211" s="228">
        <f>podatki!B258</f>
        <v>19601</v>
      </c>
      <c r="E211" s="190">
        <f>podatki!C258</f>
        <v>2135</v>
      </c>
      <c r="F211" s="3"/>
    </row>
    <row r="212" spans="1:6" s="2" customFormat="1" ht="12.75">
      <c r="A212" s="226" t="s">
        <v>178</v>
      </c>
      <c r="B212" s="232" t="s">
        <v>513</v>
      </c>
      <c r="C212" s="231">
        <f>C211+1</f>
        <v>297</v>
      </c>
      <c r="D212" s="229">
        <f>podatki!B259</f>
        <v>0</v>
      </c>
      <c r="E212" s="188">
        <f>podatki!C259</f>
        <v>0</v>
      </c>
      <c r="F212" s="3"/>
    </row>
    <row r="213" spans="1:6" s="2" customFormat="1" ht="12.75">
      <c r="A213" s="226" t="s">
        <v>179</v>
      </c>
      <c r="B213" s="232" t="s">
        <v>514</v>
      </c>
      <c r="C213" s="231">
        <f>C212+1</f>
        <v>298</v>
      </c>
      <c r="D213" s="229">
        <f>podatki!B260</f>
        <v>0</v>
      </c>
      <c r="E213" s="188">
        <f>podatki!C260</f>
        <v>0</v>
      </c>
      <c r="F213" s="3"/>
    </row>
    <row r="214" spans="1:6" s="2" customFormat="1" ht="12.75">
      <c r="A214" s="226" t="s">
        <v>180</v>
      </c>
      <c r="B214" s="232" t="s">
        <v>515</v>
      </c>
      <c r="C214" s="231">
        <f>C213+1</f>
        <v>299</v>
      </c>
      <c r="D214" s="229">
        <f>podatki!B261</f>
        <v>19</v>
      </c>
      <c r="E214" s="188">
        <f>podatki!C261</f>
        <v>1220</v>
      </c>
      <c r="F214" s="3"/>
    </row>
    <row r="215" spans="1:6" s="2" customFormat="1" ht="12.75">
      <c r="A215" s="226" t="s">
        <v>181</v>
      </c>
      <c r="B215" s="232" t="s">
        <v>516</v>
      </c>
      <c r="C215" s="231">
        <v>900</v>
      </c>
      <c r="D215" s="229">
        <f>podatki!B433</f>
        <v>0</v>
      </c>
      <c r="E215" s="188">
        <f>podatki!C433</f>
        <v>0</v>
      </c>
      <c r="F215" s="3"/>
    </row>
    <row r="216" spans="1:6" s="2" customFormat="1" ht="12.75">
      <c r="A216" s="226" t="s">
        <v>182</v>
      </c>
      <c r="B216" s="232" t="s">
        <v>621</v>
      </c>
      <c r="C216" s="231">
        <f>+C215+1</f>
        <v>901</v>
      </c>
      <c r="D216" s="229">
        <f>podatki!B434</f>
        <v>0</v>
      </c>
      <c r="E216" s="188">
        <f>podatki!C434</f>
        <v>0</v>
      </c>
      <c r="F216" s="3"/>
    </row>
    <row r="217" spans="1:6" s="2" customFormat="1" ht="12.75">
      <c r="A217" s="226" t="s">
        <v>183</v>
      </c>
      <c r="B217" s="232" t="s">
        <v>517</v>
      </c>
      <c r="C217" s="231">
        <f>C216+1</f>
        <v>902</v>
      </c>
      <c r="D217" s="229">
        <f>podatki!B435</f>
        <v>3916</v>
      </c>
      <c r="E217" s="188">
        <f>podatki!C435</f>
        <v>915</v>
      </c>
      <c r="F217" s="3"/>
    </row>
    <row r="218" spans="1:6" s="2" customFormat="1" ht="12.75">
      <c r="A218" s="226" t="s">
        <v>184</v>
      </c>
      <c r="B218" s="232" t="s">
        <v>725</v>
      </c>
      <c r="C218" s="231">
        <f>C217+1</f>
        <v>903</v>
      </c>
      <c r="D218" s="229">
        <f>podatki!B436</f>
        <v>0</v>
      </c>
      <c r="E218" s="188">
        <f>podatki!C436</f>
        <v>0</v>
      </c>
      <c r="F218" s="3"/>
    </row>
    <row r="219" spans="1:6" s="2" customFormat="1" ht="12.75">
      <c r="A219" s="226" t="s">
        <v>185</v>
      </c>
      <c r="B219" s="232" t="s">
        <v>518</v>
      </c>
      <c r="C219" s="231">
        <f>+C218+1</f>
        <v>904</v>
      </c>
      <c r="D219" s="229">
        <f>podatki!B437</f>
        <v>0</v>
      </c>
      <c r="E219" s="188">
        <f>podatki!C437</f>
        <v>0</v>
      </c>
      <c r="F219" s="3"/>
    </row>
    <row r="220" spans="1:6" s="2" customFormat="1" ht="22.5">
      <c r="A220" s="226" t="s">
        <v>186</v>
      </c>
      <c r="B220" s="232" t="s">
        <v>622</v>
      </c>
      <c r="C220" s="231">
        <f>C219+1</f>
        <v>905</v>
      </c>
      <c r="D220" s="229">
        <f>podatki!B438</f>
        <v>15666</v>
      </c>
      <c r="E220" s="188">
        <f>podatki!C438</f>
        <v>0</v>
      </c>
      <c r="F220" s="3"/>
    </row>
    <row r="221" spans="1:6" s="2" customFormat="1" ht="12.75">
      <c r="A221" s="227" t="s">
        <v>187</v>
      </c>
      <c r="B221" s="233" t="s">
        <v>519</v>
      </c>
      <c r="C221" s="234">
        <f>C220+1</f>
        <v>906</v>
      </c>
      <c r="D221" s="258">
        <f>podatki!B439</f>
        <v>0</v>
      </c>
      <c r="E221" s="191">
        <f>podatki!C439</f>
        <v>0</v>
      </c>
      <c r="F221" s="3"/>
    </row>
    <row r="222" spans="1:6" s="2" customFormat="1" ht="22.5">
      <c r="A222" s="221">
        <v>43</v>
      </c>
      <c r="B222" s="255" t="s">
        <v>188</v>
      </c>
      <c r="C222" s="256">
        <f>C220+2</f>
        <v>907</v>
      </c>
      <c r="D222" s="257">
        <f>podatki!B440</f>
        <v>0</v>
      </c>
      <c r="E222" s="187">
        <f>podatki!C440</f>
        <v>0</v>
      </c>
      <c r="F222" s="3"/>
    </row>
    <row r="223" spans="1:6" s="2" customFormat="1" ht="33.75">
      <c r="A223" s="249" t="s">
        <v>189</v>
      </c>
      <c r="B223" s="250" t="s">
        <v>190</v>
      </c>
      <c r="C223" s="243">
        <f>C221+2</f>
        <v>908</v>
      </c>
      <c r="D223" s="228">
        <f>podatki!B441</f>
        <v>0</v>
      </c>
      <c r="E223" s="190">
        <f>podatki!C441</f>
        <v>0</v>
      </c>
      <c r="F223" s="3"/>
    </row>
    <row r="224" spans="1:6" s="2" customFormat="1" ht="12.75">
      <c r="A224" s="226">
        <v>4310</v>
      </c>
      <c r="B224" s="232" t="s">
        <v>191</v>
      </c>
      <c r="C224" s="231">
        <f aca="true" t="shared" si="8" ref="C224:C235">C223+1</f>
        <v>909</v>
      </c>
      <c r="D224" s="229">
        <f>podatki!B442</f>
        <v>0</v>
      </c>
      <c r="E224" s="188">
        <f>podatki!C442</f>
        <v>0</v>
      </c>
      <c r="F224" s="3"/>
    </row>
    <row r="225" spans="1:6" s="2" customFormat="1" ht="12.75">
      <c r="A225" s="226">
        <v>4311</v>
      </c>
      <c r="B225" s="232" t="s">
        <v>726</v>
      </c>
      <c r="C225" s="231">
        <f t="shared" si="8"/>
        <v>910</v>
      </c>
      <c r="D225" s="229">
        <f>podatki!B443</f>
        <v>0</v>
      </c>
      <c r="E225" s="188">
        <f>podatki!C443</f>
        <v>0</v>
      </c>
      <c r="F225" s="3"/>
    </row>
    <row r="226" spans="1:6" s="2" customFormat="1" ht="12.75">
      <c r="A226" s="226">
        <v>4312</v>
      </c>
      <c r="B226" s="232" t="s">
        <v>727</v>
      </c>
      <c r="C226" s="231">
        <f t="shared" si="8"/>
        <v>911</v>
      </c>
      <c r="D226" s="229">
        <f>podatki!B444</f>
        <v>0</v>
      </c>
      <c r="E226" s="188">
        <f>podatki!C444</f>
        <v>0</v>
      </c>
      <c r="F226" s="3"/>
    </row>
    <row r="227" spans="1:6" s="2" customFormat="1" ht="12.75">
      <c r="A227" s="226">
        <v>4313</v>
      </c>
      <c r="B227" s="232" t="s">
        <v>728</v>
      </c>
      <c r="C227" s="231">
        <f t="shared" si="8"/>
        <v>912</v>
      </c>
      <c r="D227" s="229">
        <f>podatki!B445</f>
        <v>0</v>
      </c>
      <c r="E227" s="188">
        <f>podatki!C445</f>
        <v>0</v>
      </c>
      <c r="F227" s="3"/>
    </row>
    <row r="228" spans="1:6" s="2" customFormat="1" ht="12.75">
      <c r="A228" s="226">
        <v>4314</v>
      </c>
      <c r="B228" s="232" t="s">
        <v>729</v>
      </c>
      <c r="C228" s="231">
        <f t="shared" si="8"/>
        <v>913</v>
      </c>
      <c r="D228" s="229">
        <f>podatki!B446</f>
        <v>0</v>
      </c>
      <c r="E228" s="188">
        <f>podatki!C446</f>
        <v>0</v>
      </c>
      <c r="F228" s="3"/>
    </row>
    <row r="229" spans="1:6" s="2" customFormat="1" ht="22.5">
      <c r="A229" s="226">
        <v>4315</v>
      </c>
      <c r="B229" s="232" t="s">
        <v>730</v>
      </c>
      <c r="C229" s="231">
        <f t="shared" si="8"/>
        <v>914</v>
      </c>
      <c r="D229" s="229">
        <f>podatki!B447</f>
        <v>0</v>
      </c>
      <c r="E229" s="188">
        <f>podatki!C447</f>
        <v>0</v>
      </c>
      <c r="F229" s="3"/>
    </row>
    <row r="230" spans="1:6" s="2" customFormat="1" ht="12.75">
      <c r="A230" s="226">
        <v>4316</v>
      </c>
      <c r="B230" s="232" t="s">
        <v>624</v>
      </c>
      <c r="C230" s="231">
        <f t="shared" si="8"/>
        <v>915</v>
      </c>
      <c r="D230" s="229">
        <f>podatki!B448</f>
        <v>0</v>
      </c>
      <c r="E230" s="188">
        <f>podatki!C448</f>
        <v>0</v>
      </c>
      <c r="F230" s="3"/>
    </row>
    <row r="231" spans="1:6" s="2" customFormat="1" ht="22.5">
      <c r="A231" s="226">
        <v>432</v>
      </c>
      <c r="B231" s="232" t="s">
        <v>192</v>
      </c>
      <c r="C231" s="231">
        <f t="shared" si="8"/>
        <v>916</v>
      </c>
      <c r="D231" s="229">
        <f>podatki!B449</f>
        <v>0</v>
      </c>
      <c r="E231" s="188">
        <f>podatki!C449</f>
        <v>0</v>
      </c>
      <c r="F231" s="3"/>
    </row>
    <row r="232" spans="1:6" s="2" customFormat="1" ht="12.75">
      <c r="A232" s="226">
        <v>4320</v>
      </c>
      <c r="B232" s="232" t="s">
        <v>731</v>
      </c>
      <c r="C232" s="231">
        <f t="shared" si="8"/>
        <v>917</v>
      </c>
      <c r="D232" s="229">
        <f>podatki!B450</f>
        <v>0</v>
      </c>
      <c r="E232" s="188">
        <f>podatki!C450</f>
        <v>0</v>
      </c>
      <c r="F232" s="3"/>
    </row>
    <row r="233" spans="1:6" s="2" customFormat="1" ht="12.75">
      <c r="A233" s="226">
        <v>4321</v>
      </c>
      <c r="B233" s="232" t="s">
        <v>623</v>
      </c>
      <c r="C233" s="231">
        <f t="shared" si="8"/>
        <v>918</v>
      </c>
      <c r="D233" s="229">
        <f>podatki!B451</f>
        <v>0</v>
      </c>
      <c r="E233" s="188">
        <f>podatki!C451</f>
        <v>0</v>
      </c>
      <c r="F233" s="3"/>
    </row>
    <row r="234" spans="1:6" s="2" customFormat="1" ht="12.75">
      <c r="A234" s="226">
        <v>4322</v>
      </c>
      <c r="B234" s="232" t="s">
        <v>732</v>
      </c>
      <c r="C234" s="231">
        <f t="shared" si="8"/>
        <v>919</v>
      </c>
      <c r="D234" s="229">
        <f>podatki!B452</f>
        <v>0</v>
      </c>
      <c r="E234" s="188">
        <f>podatki!C452</f>
        <v>0</v>
      </c>
      <c r="F234" s="3"/>
    </row>
    <row r="235" spans="1:6" s="2" customFormat="1" ht="12.75">
      <c r="A235" s="227">
        <v>4323</v>
      </c>
      <c r="B235" s="233" t="s">
        <v>733</v>
      </c>
      <c r="C235" s="234">
        <f t="shared" si="8"/>
        <v>920</v>
      </c>
      <c r="D235" s="258">
        <f>podatki!B453</f>
        <v>0</v>
      </c>
      <c r="E235" s="191">
        <f>podatki!C453</f>
        <v>0</v>
      </c>
      <c r="F235" s="3"/>
    </row>
    <row r="236" spans="1:6" s="2" customFormat="1" ht="22.5">
      <c r="A236" s="221">
        <v>450</v>
      </c>
      <c r="B236" s="255" t="s">
        <v>193</v>
      </c>
      <c r="C236" s="256">
        <f>C234+2</f>
        <v>921</v>
      </c>
      <c r="D236" s="257">
        <f>podatki!B454</f>
        <v>0</v>
      </c>
      <c r="E236" s="187">
        <f>podatki!C454</f>
        <v>0</v>
      </c>
      <c r="F236" s="3"/>
    </row>
    <row r="237" spans="1:6" s="2" customFormat="1" ht="12.75">
      <c r="A237" s="249">
        <v>4500</v>
      </c>
      <c r="B237" s="250" t="s">
        <v>734</v>
      </c>
      <c r="C237" s="243">
        <f>C236+1</f>
        <v>922</v>
      </c>
      <c r="D237" s="228">
        <f>podatki!B455</f>
        <v>0</v>
      </c>
      <c r="E237" s="190">
        <f>podatki!C455</f>
        <v>0</v>
      </c>
      <c r="F237" s="3"/>
    </row>
    <row r="238" spans="1:6" s="2" customFormat="1" ht="12.75">
      <c r="A238" s="226">
        <v>4501</v>
      </c>
      <c r="B238" s="232" t="s">
        <v>735</v>
      </c>
      <c r="C238" s="231">
        <f>C237+1</f>
        <v>923</v>
      </c>
      <c r="D238" s="229">
        <f>podatki!B456</f>
        <v>0</v>
      </c>
      <c r="E238" s="188">
        <f>podatki!C456</f>
        <v>0</v>
      </c>
      <c r="F238" s="3"/>
    </row>
    <row r="239" spans="1:6" s="2" customFormat="1" ht="12.75">
      <c r="A239" s="226">
        <v>4502</v>
      </c>
      <c r="B239" s="232" t="s">
        <v>736</v>
      </c>
      <c r="C239" s="231">
        <f>C238+1</f>
        <v>924</v>
      </c>
      <c r="D239" s="229">
        <f>podatki!B457</f>
        <v>0</v>
      </c>
      <c r="E239" s="188">
        <f>podatki!C457</f>
        <v>0</v>
      </c>
      <c r="F239" s="3"/>
    </row>
    <row r="240" spans="1:6" s="2" customFormat="1" ht="22.5">
      <c r="A240" s="226">
        <v>4503</v>
      </c>
      <c r="B240" s="232" t="s">
        <v>254</v>
      </c>
      <c r="C240" s="231">
        <f>C239+1</f>
        <v>925</v>
      </c>
      <c r="D240" s="229">
        <f>podatki!B458</f>
        <v>0</v>
      </c>
      <c r="E240" s="188">
        <f>podatki!C458</f>
        <v>0</v>
      </c>
      <c r="F240" s="3"/>
    </row>
    <row r="241" spans="1:6" s="2" customFormat="1" ht="22.5">
      <c r="A241" s="227">
        <v>4504</v>
      </c>
      <c r="B241" s="233" t="s">
        <v>194</v>
      </c>
      <c r="C241" s="234">
        <f>C240+1</f>
        <v>926</v>
      </c>
      <c r="D241" s="258">
        <f>podatki!B459</f>
        <v>0</v>
      </c>
      <c r="E241" s="191">
        <f>podatki!C459</f>
        <v>0</v>
      </c>
      <c r="F241" s="3"/>
    </row>
    <row r="242" spans="1:6" s="2" customFormat="1" ht="22.5">
      <c r="A242" s="254"/>
      <c r="B242" s="255" t="s">
        <v>195</v>
      </c>
      <c r="C242" s="256">
        <f>C240+2</f>
        <v>927</v>
      </c>
      <c r="D242" s="257">
        <f>podatki!B460</f>
        <v>0</v>
      </c>
      <c r="E242" s="187">
        <f>podatki!C460</f>
        <v>0</v>
      </c>
      <c r="F242" s="3"/>
    </row>
    <row r="243" spans="1:6" s="2" customFormat="1" ht="22.5">
      <c r="A243" s="254"/>
      <c r="B243" s="255" t="s">
        <v>196</v>
      </c>
      <c r="C243" s="256">
        <f>C242+1</f>
        <v>928</v>
      </c>
      <c r="D243" s="257">
        <f>podatki!B461</f>
        <v>9567</v>
      </c>
      <c r="E243" s="187">
        <f>podatki!C461</f>
        <v>14178</v>
      </c>
      <c r="F243" s="3"/>
    </row>
    <row r="244" spans="1:6" s="2" customFormat="1" ht="22.5">
      <c r="A244" s="249"/>
      <c r="B244" s="250" t="s">
        <v>496</v>
      </c>
      <c r="C244" s="243">
        <f>C243+1</f>
        <v>929</v>
      </c>
      <c r="D244" s="228">
        <f>podatki!B462</f>
        <v>0</v>
      </c>
      <c r="E244" s="190">
        <f>podatki!C462</f>
        <v>0</v>
      </c>
      <c r="F244" s="3"/>
    </row>
    <row r="245" spans="1:5" s="2" customFormat="1" ht="13.5" thickBot="1">
      <c r="A245" s="241"/>
      <c r="B245" s="235" t="s">
        <v>497</v>
      </c>
      <c r="C245" s="236">
        <f>C244+1</f>
        <v>930</v>
      </c>
      <c r="D245" s="242">
        <f>podatki!B463</f>
        <v>12</v>
      </c>
      <c r="E245" s="220">
        <f>podatki!C463</f>
        <v>12</v>
      </c>
    </row>
    <row r="246" spans="1:5" s="2" customFormat="1" ht="12.75">
      <c r="A246" s="222"/>
      <c r="B246" s="223"/>
      <c r="C246" s="224"/>
      <c r="D246" s="113"/>
      <c r="E246" s="113"/>
    </row>
    <row r="247" spans="1:5" s="2" customFormat="1" ht="30" customHeight="1">
      <c r="A247" s="303" t="s">
        <v>269</v>
      </c>
      <c r="B247" s="303"/>
      <c r="C247" s="303"/>
      <c r="D247" s="303"/>
      <c r="E247" s="303"/>
    </row>
    <row r="248" spans="1:5" s="2" customFormat="1" ht="28.5" customHeight="1">
      <c r="A248" s="303" t="s">
        <v>328</v>
      </c>
      <c r="B248" s="303"/>
      <c r="C248" s="303"/>
      <c r="D248" s="303"/>
      <c r="E248" s="303"/>
    </row>
  </sheetData>
  <mergeCells count="8">
    <mergeCell ref="A247:E247"/>
    <mergeCell ref="A248:E248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678</v>
      </c>
      <c r="D1" s="84" t="s">
        <v>632</v>
      </c>
      <c r="E1" s="112" t="s">
        <v>881</v>
      </c>
      <c r="F1" s="1"/>
    </row>
    <row r="2" spans="1:5" s="4" customFormat="1" ht="15" customHeight="1">
      <c r="A2" s="111" t="s">
        <v>882</v>
      </c>
      <c r="B2" s="86"/>
      <c r="C2" s="86"/>
      <c r="D2" s="86"/>
      <c r="E2" s="86"/>
    </row>
    <row r="3" spans="1:5" s="4" customFormat="1" ht="15" customHeight="1">
      <c r="A3" s="82" t="s">
        <v>679</v>
      </c>
      <c r="D3" s="84" t="s">
        <v>633</v>
      </c>
      <c r="E3" s="112" t="s">
        <v>883</v>
      </c>
    </row>
    <row r="4" spans="1:5" s="4" customFormat="1" ht="15" customHeight="1">
      <c r="A4" s="112" t="s">
        <v>884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634</v>
      </c>
      <c r="E5" s="111" t="s">
        <v>885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350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307</v>
      </c>
      <c r="F12" s="5"/>
    </row>
    <row r="13" spans="1:6" s="115" customFormat="1" ht="22.5" customHeight="1">
      <c r="A13" s="333" t="s">
        <v>737</v>
      </c>
      <c r="B13" s="335" t="s">
        <v>671</v>
      </c>
      <c r="C13" s="337" t="s">
        <v>738</v>
      </c>
      <c r="D13" s="338" t="s">
        <v>700</v>
      </c>
      <c r="E13" s="339"/>
      <c r="F13" s="136"/>
    </row>
    <row r="14" spans="1:6" s="115" customFormat="1" ht="14.25">
      <c r="A14" s="334"/>
      <c r="B14" s="336"/>
      <c r="C14" s="336"/>
      <c r="D14" s="196" t="s">
        <v>418</v>
      </c>
      <c r="E14" s="197" t="s">
        <v>419</v>
      </c>
      <c r="F14" s="136"/>
    </row>
    <row r="15" spans="1:6" s="115" customFormat="1" ht="15" thickBot="1">
      <c r="A15" s="265" t="s">
        <v>530</v>
      </c>
      <c r="B15" s="266" t="s">
        <v>531</v>
      </c>
      <c r="C15" s="266" t="s">
        <v>529</v>
      </c>
      <c r="D15" s="266" t="s">
        <v>701</v>
      </c>
      <c r="E15" s="267" t="s">
        <v>702</v>
      </c>
      <c r="F15" s="136"/>
    </row>
    <row r="16" spans="1:6" s="115" customFormat="1" ht="33.75">
      <c r="A16" s="276" t="s">
        <v>198</v>
      </c>
      <c r="B16" s="277" t="s">
        <v>199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200</v>
      </c>
      <c r="B17" s="273" t="s">
        <v>756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201</v>
      </c>
      <c r="B18" s="270" t="s">
        <v>739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202</v>
      </c>
      <c r="B19" s="270" t="s">
        <v>740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203</v>
      </c>
      <c r="B20" s="270" t="s">
        <v>741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204</v>
      </c>
      <c r="B21" s="270" t="s">
        <v>742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205</v>
      </c>
      <c r="B22" s="270" t="s">
        <v>743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206</v>
      </c>
      <c r="B23" s="270" t="s">
        <v>744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207</v>
      </c>
      <c r="B24" s="270" t="s">
        <v>368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208</v>
      </c>
      <c r="B25" s="270" t="s">
        <v>369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209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745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210</v>
      </c>
      <c r="B28" s="270" t="s">
        <v>211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212</v>
      </c>
      <c r="B29" s="270" t="s">
        <v>746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213</v>
      </c>
      <c r="B30" s="270" t="s">
        <v>351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214</v>
      </c>
      <c r="B31" s="270" t="s">
        <v>352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215</v>
      </c>
      <c r="B32" s="270" t="s">
        <v>353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216</v>
      </c>
      <c r="B33" s="270" t="s">
        <v>217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218</v>
      </c>
      <c r="B34" s="270" t="s">
        <v>747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219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220</v>
      </c>
      <c r="B36" s="287" t="s">
        <v>221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222</v>
      </c>
      <c r="B37" s="273" t="s">
        <v>223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224</v>
      </c>
      <c r="B38" s="270" t="s">
        <v>748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225</v>
      </c>
      <c r="B39" s="270" t="s">
        <v>354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226</v>
      </c>
      <c r="B40" s="270" t="s">
        <v>749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227</v>
      </c>
      <c r="B41" s="270" t="s">
        <v>355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228</v>
      </c>
      <c r="B42" s="270" t="s">
        <v>750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229</v>
      </c>
      <c r="B43" s="270" t="s">
        <v>751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230</v>
      </c>
      <c r="B44" s="270" t="s">
        <v>356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231</v>
      </c>
      <c r="B45" s="270" t="s">
        <v>357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752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753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232</v>
      </c>
      <c r="B48" s="270" t="s">
        <v>233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234</v>
      </c>
      <c r="B49" s="270" t="s">
        <v>754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235</v>
      </c>
      <c r="B50" s="270" t="s">
        <v>358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236</v>
      </c>
      <c r="B51" s="270" t="s">
        <v>359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237</v>
      </c>
      <c r="B52" s="270" t="s">
        <v>360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238</v>
      </c>
      <c r="B53" s="270" t="s">
        <v>361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239</v>
      </c>
      <c r="B54" s="270" t="s">
        <v>362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240</v>
      </c>
      <c r="B55" s="270" t="s">
        <v>241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242</v>
      </c>
      <c r="B56" s="270" t="s">
        <v>363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243</v>
      </c>
      <c r="B57" s="270" t="s">
        <v>364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244</v>
      </c>
      <c r="B58" s="270" t="s">
        <v>365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245</v>
      </c>
      <c r="B59" s="270" t="s">
        <v>246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247</v>
      </c>
      <c r="B60" s="270" t="s">
        <v>366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248</v>
      </c>
      <c r="B61" s="270" t="s">
        <v>367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249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250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251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328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678</v>
      </c>
      <c r="D1" s="84" t="s">
        <v>632</v>
      </c>
      <c r="E1" s="112" t="s">
        <v>881</v>
      </c>
      <c r="F1" s="1"/>
    </row>
    <row r="2" spans="1:5" s="4" customFormat="1" ht="15" customHeight="1">
      <c r="A2" s="111" t="s">
        <v>882</v>
      </c>
      <c r="B2" s="86"/>
      <c r="C2" s="86"/>
      <c r="D2" s="86"/>
      <c r="E2" s="86"/>
    </row>
    <row r="3" spans="1:5" s="4" customFormat="1" ht="15" customHeight="1">
      <c r="A3" s="82" t="s">
        <v>679</v>
      </c>
      <c r="D3" s="84" t="s">
        <v>633</v>
      </c>
      <c r="E3" s="112" t="s">
        <v>883</v>
      </c>
    </row>
    <row r="4" spans="1:5" s="4" customFormat="1" ht="15" customHeight="1">
      <c r="A4" s="112" t="s">
        <v>884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634</v>
      </c>
      <c r="E5" s="111" t="s">
        <v>885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370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31.12.2010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307</v>
      </c>
      <c r="F12" s="5"/>
    </row>
    <row r="13" spans="1:6" ht="12.75" customHeight="1">
      <c r="A13" s="340" t="s">
        <v>670</v>
      </c>
      <c r="B13" s="37"/>
      <c r="C13" s="343" t="s">
        <v>413</v>
      </c>
      <c r="D13" s="346" t="s">
        <v>414</v>
      </c>
      <c r="E13" s="347"/>
      <c r="F13" s="133"/>
    </row>
    <row r="14" spans="1:6" ht="12.75" customHeight="1">
      <c r="A14" s="341"/>
      <c r="B14" s="39" t="s">
        <v>671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418</v>
      </c>
      <c r="E15" s="147" t="s">
        <v>419</v>
      </c>
      <c r="F15" s="133"/>
    </row>
    <row r="16" spans="1:6" s="115" customFormat="1" ht="15" thickBot="1">
      <c r="A16" s="198" t="s">
        <v>530</v>
      </c>
      <c r="B16" s="199" t="s">
        <v>531</v>
      </c>
      <c r="C16" s="199" t="s">
        <v>529</v>
      </c>
      <c r="D16" s="199" t="s">
        <v>701</v>
      </c>
      <c r="E16" s="200" t="s">
        <v>702</v>
      </c>
      <c r="F16" s="136"/>
    </row>
    <row r="17" spans="1:6" ht="22.5">
      <c r="A17" s="144" t="s">
        <v>270</v>
      </c>
      <c r="B17" s="145" t="s">
        <v>271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272</v>
      </c>
      <c r="B18" s="138" t="s">
        <v>273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371</v>
      </c>
      <c r="B19" s="43" t="s">
        <v>372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373</v>
      </c>
      <c r="B20" s="43" t="s">
        <v>374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375</v>
      </c>
      <c r="B21" s="43" t="s">
        <v>376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377</v>
      </c>
      <c r="B22" s="43" t="s">
        <v>378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379</v>
      </c>
      <c r="B23" s="44" t="s">
        <v>380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381</v>
      </c>
      <c r="B24" s="138" t="s">
        <v>274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382</v>
      </c>
      <c r="B25" s="43" t="s">
        <v>383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384</v>
      </c>
      <c r="B26" s="43" t="s">
        <v>385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386</v>
      </c>
      <c r="B27" s="43" t="s">
        <v>387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388</v>
      </c>
      <c r="B28" s="43" t="s">
        <v>389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390</v>
      </c>
      <c r="B29" s="44" t="s">
        <v>275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391</v>
      </c>
      <c r="B30" s="137" t="s">
        <v>276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392</v>
      </c>
      <c r="B31" s="138" t="s">
        <v>277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393</v>
      </c>
      <c r="B32" s="43" t="s">
        <v>394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395</v>
      </c>
      <c r="B33" s="43" t="s">
        <v>396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397</v>
      </c>
      <c r="B34" s="43" t="s">
        <v>398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399</v>
      </c>
      <c r="B35" s="43" t="s">
        <v>400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401</v>
      </c>
      <c r="B36" s="44" t="s">
        <v>278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402</v>
      </c>
      <c r="B37" s="138" t="s">
        <v>279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403</v>
      </c>
      <c r="B38" s="43" t="s">
        <v>280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404</v>
      </c>
      <c r="B39" s="43" t="s">
        <v>405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406</v>
      </c>
      <c r="B40" s="43" t="s">
        <v>407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408</v>
      </c>
      <c r="B41" s="43" t="s">
        <v>409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410</v>
      </c>
      <c r="B42" s="139" t="s">
        <v>281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282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283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252</v>
      </c>
      <c r="C45" s="25">
        <v>379</v>
      </c>
      <c r="D45" s="79">
        <f>podatki!B339</f>
        <v>0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253</v>
      </c>
      <c r="C46" s="40">
        <v>380</v>
      </c>
      <c r="D46" s="81">
        <f>podatki!B340</f>
        <v>9567</v>
      </c>
      <c r="E46" s="81">
        <f>podatki!C340</f>
        <v>14178</v>
      </c>
      <c r="F46" s="152"/>
    </row>
    <row r="48" spans="1:4" ht="34.5" customHeight="1">
      <c r="A48" s="303" t="s">
        <v>284</v>
      </c>
      <c r="B48" s="303"/>
      <c r="C48" s="303"/>
      <c r="D48" s="303"/>
    </row>
    <row r="49" spans="1:4" ht="31.5" customHeight="1">
      <c r="A49" s="303" t="s">
        <v>328</v>
      </c>
      <c r="B49" s="303"/>
      <c r="C49" s="303"/>
      <c r="D49" s="303"/>
    </row>
  </sheetData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678</v>
      </c>
      <c r="D1" s="84" t="s">
        <v>632</v>
      </c>
      <c r="E1" s="112" t="s">
        <v>881</v>
      </c>
      <c r="F1" s="1"/>
    </row>
    <row r="2" spans="1:5" s="4" customFormat="1" ht="15" customHeight="1">
      <c r="A2" s="111" t="s">
        <v>882</v>
      </c>
      <c r="E2" s="86"/>
    </row>
    <row r="3" spans="1:5" s="4" customFormat="1" ht="15" customHeight="1">
      <c r="A3" s="82" t="s">
        <v>679</v>
      </c>
      <c r="D3" s="84" t="s">
        <v>633</v>
      </c>
      <c r="E3" s="112" t="s">
        <v>883</v>
      </c>
    </row>
    <row r="4" spans="1:5" s="4" customFormat="1" ht="15" customHeight="1">
      <c r="A4" s="112" t="s">
        <v>884</v>
      </c>
      <c r="E4" s="86"/>
    </row>
    <row r="5" spans="1:5" s="4" customFormat="1" ht="15" customHeight="1">
      <c r="A5" s="86"/>
      <c r="D5" s="84" t="s">
        <v>634</v>
      </c>
      <c r="E5" s="111" t="s">
        <v>885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680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31.12.2010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307</v>
      </c>
      <c r="F12" s="5"/>
    </row>
    <row r="13" spans="1:6" ht="13.5" customHeight="1">
      <c r="A13" s="8" t="s">
        <v>412</v>
      </c>
      <c r="B13" s="87"/>
      <c r="C13" s="343" t="s">
        <v>413</v>
      </c>
      <c r="D13" s="304" t="s">
        <v>414</v>
      </c>
      <c r="E13" s="305"/>
      <c r="F13" s="133"/>
    </row>
    <row r="14" spans="1:6" ht="17.25" customHeight="1">
      <c r="A14" s="10" t="s">
        <v>495</v>
      </c>
      <c r="B14" s="71" t="s">
        <v>494</v>
      </c>
      <c r="C14" s="344"/>
      <c r="D14" s="306"/>
      <c r="E14" s="307"/>
      <c r="F14" s="133"/>
    </row>
    <row r="15" spans="1:6" ht="12.75">
      <c r="A15" s="10" t="s">
        <v>417</v>
      </c>
      <c r="B15" s="71"/>
      <c r="C15" s="344"/>
      <c r="D15" s="204" t="s">
        <v>418</v>
      </c>
      <c r="E15" s="205" t="s">
        <v>419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286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672</v>
      </c>
      <c r="B18" s="42" t="s">
        <v>673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674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675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676</v>
      </c>
      <c r="B21" s="44" t="s">
        <v>287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288</v>
      </c>
      <c r="B22" s="41" t="s">
        <v>677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289</v>
      </c>
      <c r="B23" s="101" t="s">
        <v>290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291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329</v>
      </c>
      <c r="B25" s="103" t="s">
        <v>330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329</v>
      </c>
      <c r="B26" s="103" t="s">
        <v>292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293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294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331</v>
      </c>
      <c r="B29" s="42" t="s">
        <v>332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333</v>
      </c>
      <c r="B30" s="43" t="s">
        <v>334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335</v>
      </c>
      <c r="B31" s="44" t="s">
        <v>336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295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337</v>
      </c>
      <c r="B33" s="42" t="s">
        <v>338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337</v>
      </c>
      <c r="B34" s="43" t="s">
        <v>339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337</v>
      </c>
      <c r="B35" s="44" t="s">
        <v>340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341</v>
      </c>
      <c r="B36" s="45" t="s">
        <v>342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343</v>
      </c>
      <c r="B37" s="41" t="s">
        <v>296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344</v>
      </c>
      <c r="B38" s="41" t="s">
        <v>345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344</v>
      </c>
      <c r="B39" s="41" t="s">
        <v>346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297</v>
      </c>
      <c r="B40" s="45" t="s">
        <v>298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299</v>
      </c>
      <c r="B41" s="41" t="s">
        <v>300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301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347</v>
      </c>
      <c r="B43" s="42" t="s">
        <v>348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347</v>
      </c>
      <c r="B44" s="44" t="s">
        <v>302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303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304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305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3" t="s">
        <v>306</v>
      </c>
      <c r="B49" s="303"/>
      <c r="C49" s="303"/>
      <c r="D49" s="303"/>
    </row>
    <row r="50" spans="1:4" ht="27.75" customHeight="1">
      <c r="A50" s="303" t="s">
        <v>328</v>
      </c>
      <c r="B50" s="303"/>
      <c r="C50" s="303"/>
      <c r="D50" s="303"/>
    </row>
  </sheetData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886</v>
      </c>
      <c r="B1" s="108" t="s">
        <v>887</v>
      </c>
    </row>
    <row r="2" spans="1:13" ht="12.75">
      <c r="A2" s="109" t="s">
        <v>888</v>
      </c>
      <c r="B2" s="110">
        <v>227713</v>
      </c>
      <c r="C2" s="110">
        <v>238101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889</v>
      </c>
      <c r="B3" s="110">
        <v>523</v>
      </c>
      <c r="C3" s="110">
        <v>523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890</v>
      </c>
      <c r="B4" s="110">
        <v>485</v>
      </c>
      <c r="C4" s="110">
        <v>465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891</v>
      </c>
      <c r="B5" s="110">
        <v>312415</v>
      </c>
      <c r="C5" s="110">
        <v>312415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892</v>
      </c>
      <c r="B6" s="110">
        <v>87316</v>
      </c>
      <c r="C6" s="110">
        <v>78521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893</v>
      </c>
      <c r="B7" s="110">
        <v>23796</v>
      </c>
      <c r="C7" s="110">
        <v>23796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894</v>
      </c>
      <c r="B8" s="110">
        <v>21220</v>
      </c>
      <c r="C8" s="110">
        <v>19647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895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896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897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898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899</v>
      </c>
      <c r="B13" s="110">
        <v>78386</v>
      </c>
      <c r="C13" s="110">
        <v>78397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900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901</v>
      </c>
      <c r="B15" s="110">
        <v>56626</v>
      </c>
      <c r="C15" s="110">
        <v>66192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902</v>
      </c>
      <c r="B16" s="110">
        <v>1205</v>
      </c>
      <c r="C16" s="110">
        <v>965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903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904</v>
      </c>
      <c r="B18" s="110">
        <v>6</v>
      </c>
      <c r="C18" s="110">
        <v>2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905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906</v>
      </c>
      <c r="B20" s="110">
        <v>7</v>
      </c>
      <c r="C20" s="110">
        <v>20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907</v>
      </c>
      <c r="B21" s="110">
        <v>0</v>
      </c>
      <c r="C21" s="110">
        <v>195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908</v>
      </c>
      <c r="B22" s="110">
        <v>20542</v>
      </c>
      <c r="C22" s="110">
        <v>11023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909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910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911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912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913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914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915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916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917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918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919</v>
      </c>
      <c r="B33" s="110">
        <v>306099</v>
      </c>
      <c r="C33" s="110">
        <v>316498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920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921</v>
      </c>
      <c r="B35" s="110">
        <v>21809</v>
      </c>
      <c r="C35" s="110">
        <v>12255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922</v>
      </c>
      <c r="B36" s="110">
        <v>50</v>
      </c>
      <c r="C36" s="110">
        <v>50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923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924</v>
      </c>
      <c r="B38" s="110">
        <v>20534</v>
      </c>
      <c r="C38" s="110">
        <v>8990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925</v>
      </c>
      <c r="B39" s="110">
        <v>0</v>
      </c>
      <c r="C39" s="110">
        <v>2028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926</v>
      </c>
      <c r="B40" s="110">
        <v>7</v>
      </c>
      <c r="C40" s="110">
        <v>5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927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928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929</v>
      </c>
      <c r="B43" s="110">
        <v>1218</v>
      </c>
      <c r="C43" s="110">
        <v>1182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930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931</v>
      </c>
      <c r="B45" s="110">
        <v>284290</v>
      </c>
      <c r="C45" s="110">
        <v>304243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932</v>
      </c>
      <c r="B46" s="110">
        <v>284290</v>
      </c>
      <c r="C46" s="110">
        <v>304243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933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934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935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936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937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938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939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940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941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942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943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944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945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946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947</v>
      </c>
      <c r="B61" s="110">
        <v>306099</v>
      </c>
      <c r="C61" s="110">
        <v>316498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948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949</v>
      </c>
      <c r="B63" s="110">
        <v>62371</v>
      </c>
      <c r="C63" s="110">
        <v>96266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950</v>
      </c>
      <c r="B64" s="110">
        <v>16084</v>
      </c>
      <c r="C64" s="110">
        <v>21150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951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952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953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954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955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956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957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958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959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960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961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962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963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964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965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966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967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968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969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970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971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972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973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974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975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976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977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978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980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981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982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983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984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985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986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987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988</v>
      </c>
      <c r="B102" s="110">
        <v>16084</v>
      </c>
      <c r="C102" s="110">
        <v>21150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989</v>
      </c>
      <c r="B103" s="110">
        <v>15889</v>
      </c>
      <c r="C103" s="110">
        <v>20850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990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991</v>
      </c>
      <c r="B105" s="110">
        <v>905</v>
      </c>
      <c r="C105" s="110">
        <v>2222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992</v>
      </c>
      <c r="B106" s="110">
        <v>14984</v>
      </c>
      <c r="C106" s="110">
        <v>18628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993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994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995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996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997</v>
      </c>
      <c r="B111" s="110">
        <v>0</v>
      </c>
      <c r="C111" s="110">
        <v>300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998</v>
      </c>
      <c r="B112" s="110">
        <v>195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999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1000</v>
      </c>
      <c r="B114" s="110">
        <v>195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1001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1002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1003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1004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1005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1006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1007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1008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1009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1010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1011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1012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1013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1014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1015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1016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1017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1018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1019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1020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1021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1022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1023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1024</v>
      </c>
      <c r="B138" s="110">
        <v>46287</v>
      </c>
      <c r="C138" s="110">
        <v>75116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1025</v>
      </c>
      <c r="B139" s="110">
        <v>46287</v>
      </c>
      <c r="C139" s="110">
        <v>75116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1026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1027</v>
      </c>
      <c r="B141" s="110">
        <v>46287</v>
      </c>
      <c r="C141" s="110">
        <v>75116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1028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1029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1030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1031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1032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1033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1034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1035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1036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1037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1038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1039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1040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1041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1042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1043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1044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1045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1046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1047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1048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1049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1050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1051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1052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1053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1054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1055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1056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1057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1058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1059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1060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1061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1062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1063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1064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1065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1066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1067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1068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1069</v>
      </c>
      <c r="B183" s="110">
        <v>71938</v>
      </c>
      <c r="C183" s="110">
        <v>110444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1070</v>
      </c>
      <c r="B184" s="110">
        <v>51737</v>
      </c>
      <c r="C184" s="110">
        <v>107309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1071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1072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1073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1074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1075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1076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1077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1078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1079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1080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1081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1082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1083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1084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1085</v>
      </c>
      <c r="B199" s="110">
        <v>51737</v>
      </c>
      <c r="C199" s="110">
        <v>107309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1086</v>
      </c>
      <c r="B200" s="110">
        <v>18950</v>
      </c>
      <c r="C200" s="110">
        <v>30009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1087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1088</v>
      </c>
      <c r="B202" s="110">
        <v>18765</v>
      </c>
      <c r="C202" s="110">
        <v>21042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1089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1090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1091</v>
      </c>
      <c r="B205" s="110">
        <v>4646</v>
      </c>
      <c r="C205" s="110">
        <v>52287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1092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1093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1094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1095</v>
      </c>
      <c r="B209" s="110">
        <v>9376</v>
      </c>
      <c r="C209" s="110">
        <v>3971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1096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1097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1098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1099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1100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1101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1102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1103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1104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1105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1106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1107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1108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1109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1110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1111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1112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1113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1114</v>
      </c>
      <c r="B228" s="110">
        <v>600</v>
      </c>
      <c r="C228" s="110">
        <v>1000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1115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1116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1117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1118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1119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1120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1121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1122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1123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1124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1125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1126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1127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1128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1129</v>
      </c>
      <c r="B243" s="110">
        <v>600</v>
      </c>
      <c r="C243" s="110">
        <v>1000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1130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1131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1132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1133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1134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1135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1136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1137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1138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1139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1140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1141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1142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1143</v>
      </c>
      <c r="B257" s="110">
        <v>19601</v>
      </c>
      <c r="C257" s="110">
        <v>2135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1144</v>
      </c>
      <c r="B258" s="110">
        <v>19601</v>
      </c>
      <c r="C258" s="110">
        <v>2135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1145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1146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1147</v>
      </c>
      <c r="B261" s="110">
        <v>19</v>
      </c>
      <c r="C261" s="110">
        <v>1220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1148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1149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1150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1151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1152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1153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1154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1155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1156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1157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1158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1159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1160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1161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1162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1163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1164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1165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1166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1167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1168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1169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1170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1171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1172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1173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1174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1175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1176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1177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1178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1179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1180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1181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1182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1183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1184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1185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1186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1187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1188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1189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1190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1191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1192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1193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1194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1195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1196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1197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1198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1199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1200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1201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1202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1203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1204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1205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1206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1207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1208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1209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1210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1211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1212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1213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1214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1215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1216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1217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1218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1219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1220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1221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1222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1223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1224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1225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1226</v>
      </c>
      <c r="B340" s="110">
        <v>9567</v>
      </c>
      <c r="C340" s="110">
        <v>14178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1227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1228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1229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1230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1231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1232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1233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1234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1235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1236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1237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1238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1239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1240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1241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1242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1243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1244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1245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1246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1247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1248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1249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1250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1251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1252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1253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1254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1255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1256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0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782</v>
      </c>
      <c r="B372" s="110">
        <v>336733</v>
      </c>
      <c r="C372" s="110">
        <v>98633</v>
      </c>
      <c r="D372" s="110">
        <v>0</v>
      </c>
      <c r="E372" s="110">
        <v>0</v>
      </c>
      <c r="F372" s="110">
        <v>0</v>
      </c>
      <c r="G372" s="110">
        <v>0</v>
      </c>
      <c r="H372" s="110">
        <v>10387</v>
      </c>
      <c r="I372" s="110">
        <v>227713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787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793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797</v>
      </c>
      <c r="B375" s="110">
        <v>522</v>
      </c>
      <c r="C375" s="110">
        <v>465</v>
      </c>
      <c r="D375" s="110">
        <v>0</v>
      </c>
      <c r="E375" s="110">
        <v>0</v>
      </c>
      <c r="F375" s="110">
        <v>0</v>
      </c>
      <c r="G375" s="110">
        <v>0</v>
      </c>
      <c r="H375" s="110">
        <v>19</v>
      </c>
      <c r="I375" s="110">
        <v>38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803</v>
      </c>
      <c r="B376" s="110">
        <v>18255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18255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814</v>
      </c>
      <c r="B377" s="110">
        <v>294160</v>
      </c>
      <c r="C377" s="110">
        <v>78521</v>
      </c>
      <c r="D377" s="110">
        <v>0</v>
      </c>
      <c r="E377" s="110">
        <v>0</v>
      </c>
      <c r="F377" s="110">
        <v>0</v>
      </c>
      <c r="G377" s="110">
        <v>0</v>
      </c>
      <c r="H377" s="110">
        <v>8795</v>
      </c>
      <c r="I377" s="110">
        <v>206844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823</v>
      </c>
      <c r="B378" s="110">
        <v>23796</v>
      </c>
      <c r="C378" s="110">
        <v>19647</v>
      </c>
      <c r="D378" s="110">
        <v>0</v>
      </c>
      <c r="E378" s="110">
        <v>0</v>
      </c>
      <c r="F378" s="110">
        <v>0</v>
      </c>
      <c r="G378" s="110">
        <v>0</v>
      </c>
      <c r="H378" s="110">
        <v>1573</v>
      </c>
      <c r="I378" s="110">
        <v>2576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2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3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826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831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835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836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837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4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5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6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7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8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843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849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853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9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10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12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13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14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15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16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17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18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19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20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21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22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23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24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25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26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27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28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29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30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31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32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33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34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35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36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37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38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39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40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41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42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43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44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45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46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47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48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49</v>
      </c>
      <c r="B435" s="110">
        <v>3916</v>
      </c>
      <c r="C435" s="110">
        <v>915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50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51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52</v>
      </c>
      <c r="B438" s="110">
        <v>15666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53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54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55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56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57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58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59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60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61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62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63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64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65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66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67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68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69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70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71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72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73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74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75</v>
      </c>
      <c r="B461" s="110">
        <v>9567</v>
      </c>
      <c r="C461" s="110">
        <v>14178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76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77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78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79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Vijolica</cp:lastModifiedBy>
  <cp:lastPrinted>2008-12-11T13:26:06Z</cp:lastPrinted>
  <dcterms:created xsi:type="dcterms:W3CDTF">2002-04-03T10:49:25Z</dcterms:created>
  <dcterms:modified xsi:type="dcterms:W3CDTF">2011-02-26T05:10:05Z</dcterms:modified>
  <cp:category/>
  <cp:version/>
  <cp:contentType/>
  <cp:contentStatus/>
</cp:coreProperties>
</file>